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61A78771-1707-48C7-9AC7-A569B8804441}" xr6:coauthVersionLast="36" xr6:coauthVersionMax="36" xr10:uidLastSave="{00000000-0000-0000-0000-000000000000}"/>
  <bookViews>
    <workbookView xWindow="0" yWindow="0" windowWidth="22260" windowHeight="10400" xr2:uid="{00000000-000D-0000-FFFF-FFFF00000000}"/>
  </bookViews>
  <sheets>
    <sheet name="Chip_Housing_Match" sheetId="7" r:id="rId1"/>
    <sheet name="Stroke" sheetId="1" r:id="rId2"/>
    <sheet name="Suction_Overpressure" sheetId="2" r:id="rId3"/>
    <sheet name="Air Flow Rate" sheetId="4" r:id="rId4"/>
    <sheet name="Water Flow Rate" sheetId="3" r:id="rId5"/>
    <sheet name="Water Bolus" sheetId="5" r:id="rId6"/>
    <sheet name="Insulin Bolus" sheetId="6" r:id="rId7"/>
  </sheets>
  <definedNames>
    <definedName name="_xlchart.v1.0" hidden="1">Suction_Overpressure!$B$1</definedName>
    <definedName name="_xlchart.v1.1" hidden="1">Suction_Overpressure!$B$2:$B$13</definedName>
    <definedName name="_xlchart.v1.2" hidden="1">Suction_Overpressure!$C$1</definedName>
    <definedName name="_xlchart.v1.3" hidden="1">Suction_Overpressure!$C$2:$C$13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8" i="3"/>
  <c r="G18" i="3"/>
  <c r="H17" i="3"/>
  <c r="I17" i="3"/>
  <c r="G17" i="3"/>
  <c r="B16" i="4"/>
  <c r="B15" i="4"/>
  <c r="H2" i="3" l="1"/>
  <c r="I2" i="3"/>
  <c r="H3" i="3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G3" i="3"/>
  <c r="G4" i="3"/>
  <c r="G5" i="3"/>
  <c r="G6" i="3"/>
  <c r="G7" i="3"/>
  <c r="G8" i="3"/>
  <c r="G9" i="3"/>
  <c r="G10" i="3"/>
  <c r="G11" i="3"/>
  <c r="G12" i="3"/>
  <c r="G13" i="3"/>
  <c r="G2" i="3"/>
  <c r="C16" i="2" l="1"/>
  <c r="B16" i="2"/>
  <c r="C15" i="2"/>
  <c r="B15" i="2"/>
  <c r="B42" i="1"/>
  <c r="C40" i="1"/>
  <c r="D40" i="1"/>
  <c r="E40" i="1"/>
  <c r="F40" i="1"/>
  <c r="G40" i="1"/>
  <c r="H40" i="1"/>
  <c r="I40" i="1"/>
  <c r="J40" i="1"/>
  <c r="K40" i="1"/>
  <c r="L40" i="1"/>
  <c r="M40" i="1"/>
  <c r="B40" i="1"/>
  <c r="C39" i="1"/>
  <c r="D39" i="1"/>
  <c r="E39" i="1"/>
  <c r="F39" i="1"/>
  <c r="G39" i="1"/>
  <c r="H39" i="1"/>
  <c r="I39" i="1"/>
  <c r="J39" i="1"/>
  <c r="K39" i="1"/>
  <c r="L39" i="1"/>
  <c r="M39" i="1"/>
  <c r="B39" i="1"/>
  <c r="M38" i="1"/>
  <c r="C38" i="1"/>
  <c r="D38" i="1"/>
  <c r="E38" i="1"/>
  <c r="F38" i="1"/>
  <c r="G38" i="1"/>
  <c r="H38" i="1"/>
  <c r="I38" i="1"/>
  <c r="J38" i="1"/>
  <c r="K38" i="1"/>
  <c r="L38" i="1"/>
  <c r="B38" i="1"/>
</calcChain>
</file>

<file path=xl/sharedStrings.xml><?xml version="1.0" encoding="utf-8"?>
<sst xmlns="http://schemas.openxmlformats.org/spreadsheetml/2006/main" count="110" uniqueCount="58">
  <si>
    <t>VC6762_W328D2_C0904</t>
  </si>
  <si>
    <t>VC6762_W328D2_C0905</t>
  </si>
  <si>
    <t>VC6762_W328D2_C0906</t>
  </si>
  <si>
    <t>VC6762_W328D2_C0907</t>
  </si>
  <si>
    <t>VC6762_W328D2_C0908</t>
  </si>
  <si>
    <t>VC6762_W328D2_C0910</t>
  </si>
  <si>
    <t>VC6762_W328D2_C0911</t>
  </si>
  <si>
    <t>VC6762_W328D2_C0912</t>
  </si>
  <si>
    <t>VC6762_W328D2_C1001</t>
  </si>
  <si>
    <t>VC6762_W328D2_C1002</t>
  </si>
  <si>
    <t>VC6762_W328D2_C1003</t>
  </si>
  <si>
    <t>VC6762_W328D2_C1004</t>
  </si>
  <si>
    <t>VC6762_W328D2_C0904 (µm)</t>
  </si>
  <si>
    <t>VC6762_W328D2_C0905 (µm)</t>
  </si>
  <si>
    <t>VC6762_W328D2_C0906 (µm)</t>
  </si>
  <si>
    <t>VC6762_W328D2_C0907 (µm)</t>
  </si>
  <si>
    <t>VC6762_W328D2_C0908 (µm)</t>
  </si>
  <si>
    <t>VC6762_W328D2_C0910 (µm)</t>
  </si>
  <si>
    <t>VC6762_W328D2_C0911 (µm)</t>
  </si>
  <si>
    <t>VC6762_W328D2_C0912 (µm)</t>
  </si>
  <si>
    <t>VC6762_W328D2_C1001 (µm)</t>
  </si>
  <si>
    <t>VC6762_W328D2_C1002 (µm)</t>
  </si>
  <si>
    <t>VC6762_W328D2_C1003 (µm)</t>
  </si>
  <si>
    <t>VC6762_W328D2_C1004 (µm)</t>
  </si>
  <si>
    <t>Min</t>
  </si>
  <si>
    <t>Max</t>
  </si>
  <si>
    <t>Std</t>
  </si>
  <si>
    <t>Flow Rate (g/h) @ 0 kPa</t>
  </si>
  <si>
    <t>Flow Rate (g/h) @ 20 kPa</t>
  </si>
  <si>
    <t>Flow Rate (g/h) @ 40 kPa</t>
  </si>
  <si>
    <t>Water [-30V, 90V]</t>
  </si>
  <si>
    <t>Flow Rate (ml/min) @ 0 kPa</t>
  </si>
  <si>
    <t>Flow Rate (ml/min) @ 20 kPa</t>
  </si>
  <si>
    <t>Flow Rate (ml/min) @ 40 kPa</t>
  </si>
  <si>
    <t>Stroke at 170Vpp</t>
  </si>
  <si>
    <t>Voltage (V)</t>
  </si>
  <si>
    <t>Air [-50V, 100V] @1,6kHz</t>
  </si>
  <si>
    <t>Flow Rate(ml/min)</t>
  </si>
  <si>
    <t>Water [-30V, 90V] @ 15 Hz</t>
  </si>
  <si>
    <t>Mean</t>
  </si>
  <si>
    <t>StD</t>
  </si>
  <si>
    <t>Air [-20 V, 90 V] @ 1kHz</t>
  </si>
  <si>
    <t>Suction-pressure (kPa)</t>
  </si>
  <si>
    <t>Over-pressure (kPa)</t>
  </si>
  <si>
    <t>Chip</t>
  </si>
  <si>
    <t>Housing</t>
  </si>
  <si>
    <t>PG017-V1-GK-015</t>
  </si>
  <si>
    <t>PG017-V1-GK-014</t>
  </si>
  <si>
    <t>PG017-V1-GK-013</t>
  </si>
  <si>
    <t>PG017-V1-GK-012</t>
  </si>
  <si>
    <t>PG017-V1-GK-011</t>
  </si>
  <si>
    <t>PG017-V1-GK-010</t>
  </si>
  <si>
    <t>PG017-V1-GK-009</t>
  </si>
  <si>
    <t>PG017-V1-GK-008</t>
  </si>
  <si>
    <t>PG017-V1-GK-007</t>
  </si>
  <si>
    <t>PG017-V1-GK-006</t>
  </si>
  <si>
    <t>PG017-V1-GK-005</t>
  </si>
  <si>
    <t>PG017-V1-GK-016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</si>
</sst>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NumberFormat="1" applyFill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35088039266068E-2"/>
          <c:y val="1.57377016677007E-2"/>
          <c:w val="0.94526867342587706"/>
          <c:h val="0.838547978786183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Stroke!$B$1</c:f>
              <c:strCache>
                <c:ptCount val="1"/>
                <c:pt idx="0">
                  <c:v>VC6762_W328D2_C0904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Stroke!$B$2:$B$36</c:f>
              <c:numCache>
                <c:formatCode>General</c:formatCode>
                <c:ptCount val="35"/>
                <c:pt idx="0">
                  <c:v>-7.2490005188144551</c:v>
                </c:pt>
                <c:pt idx="1">
                  <c:v>-6.5442365794853004</c:v>
                </c:pt>
                <c:pt idx="2">
                  <c:v>-5.9401532029174859</c:v>
                </c:pt>
                <c:pt idx="3">
                  <c:v>-5.2857295449688309</c:v>
                </c:pt>
                <c:pt idx="4">
                  <c:v>-4.6816461684010164</c:v>
                </c:pt>
                <c:pt idx="5">
                  <c:v>-4.077562791833202</c:v>
                </c:pt>
                <c:pt idx="6">
                  <c:v>-3.3727988525039336</c:v>
                </c:pt>
                <c:pt idx="7">
                  <c:v>-2.6680349131747789</c:v>
                </c:pt>
                <c:pt idx="8">
                  <c:v>-2.0639515366067371</c:v>
                </c:pt>
                <c:pt idx="9">
                  <c:v>-1.3591875972776961</c:v>
                </c:pt>
                <c:pt idx="10">
                  <c:v>-0.30204168828379352</c:v>
                </c:pt>
                <c:pt idx="11">
                  <c:v>0.27687154759371424</c:v>
                </c:pt>
                <c:pt idx="12">
                  <c:v>0.83061464278097219</c:v>
                </c:pt>
                <c:pt idx="13">
                  <c:v>1.4346980193487866</c:v>
                </c:pt>
                <c:pt idx="14">
                  <c:v>2.013611255226408</c:v>
                </c:pt>
                <c:pt idx="15">
                  <c:v>2.567354350413666</c:v>
                </c:pt>
                <c:pt idx="16">
                  <c:v>3.2217780083621506</c:v>
                </c:pt>
                <c:pt idx="17">
                  <c:v>3.8258613849300787</c:v>
                </c:pt>
                <c:pt idx="18">
                  <c:v>4.3292641987366665</c:v>
                </c:pt>
                <c:pt idx="19">
                  <c:v>4.8578371532335041</c:v>
                </c:pt>
                <c:pt idx="20">
                  <c:v>5.3864101077304554</c:v>
                </c:pt>
                <c:pt idx="21">
                  <c:v>6.0156636249886333</c:v>
                </c:pt>
                <c:pt idx="22">
                  <c:v>6.4687261574144941</c:v>
                </c:pt>
                <c:pt idx="23">
                  <c:v>7.022469252601752</c:v>
                </c:pt>
                <c:pt idx="24">
                  <c:v>7.4755317850277265</c:v>
                </c:pt>
                <c:pt idx="25">
                  <c:v>8.0292748802149845</c:v>
                </c:pt>
                <c:pt idx="26">
                  <c:v>8.5578478347118789</c:v>
                </c:pt>
                <c:pt idx="27">
                  <c:v>9.0360805078281032</c:v>
                </c:pt>
                <c:pt idx="28">
                  <c:v>9.5143131809443275</c:v>
                </c:pt>
                <c:pt idx="29">
                  <c:v>9.917035431989575</c:v>
                </c:pt>
                <c:pt idx="30">
                  <c:v>10.420438245796163</c:v>
                </c:pt>
                <c:pt idx="31">
                  <c:v>10.848330637531717</c:v>
                </c:pt>
                <c:pt idx="32">
                  <c:v>11.276223029267271</c:v>
                </c:pt>
                <c:pt idx="33">
                  <c:v>11.678945280312632</c:v>
                </c:pt>
                <c:pt idx="34">
                  <c:v>12.08166753135788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8E-429A-8F1C-24F4155CB561}"/>
            </c:ext>
          </c:extLst>
        </c:ser>
        <c:ser>
          <c:idx val="1"/>
          <c:order val="1"/>
          <c:tx>
            <c:strRef>
              <c:f>Stroke!$C$1</c:f>
              <c:strCache>
                <c:ptCount val="1"/>
                <c:pt idx="0">
                  <c:v>VC6762_W328D2_C0905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Stroke!$C$2:$C$36</c:f>
              <c:numCache>
                <c:formatCode>General</c:formatCode>
                <c:ptCount val="35"/>
                <c:pt idx="0">
                  <c:v>-7.5510422070985896</c:v>
                </c:pt>
                <c:pt idx="1">
                  <c:v>-6.8966185491501619</c:v>
                </c:pt>
                <c:pt idx="2">
                  <c:v>-6.4435560167243011</c:v>
                </c:pt>
                <c:pt idx="3">
                  <c:v>-5.6884517960143057</c:v>
                </c:pt>
                <c:pt idx="4">
                  <c:v>-5.0340281380657643</c:v>
                </c:pt>
                <c:pt idx="5">
                  <c:v>-4.3796044801172229</c:v>
                </c:pt>
                <c:pt idx="6">
                  <c:v>-3.6245002594073412</c:v>
                </c:pt>
                <c:pt idx="7">
                  <c:v>-3.0707571642201401</c:v>
                </c:pt>
                <c:pt idx="8">
                  <c:v>-2.4666737876523257</c:v>
                </c:pt>
                <c:pt idx="9">
                  <c:v>-1.711569566942444</c:v>
                </c:pt>
                <c:pt idx="10">
                  <c:v>-0.52857295449689445</c:v>
                </c:pt>
                <c:pt idx="11">
                  <c:v>0</c:v>
                </c:pt>
                <c:pt idx="12">
                  <c:v>0.57891323587750776</c:v>
                </c:pt>
                <c:pt idx="13">
                  <c:v>1.1578264717550724</c:v>
                </c:pt>
                <c:pt idx="14">
                  <c:v>1.7367397076327507</c:v>
                </c:pt>
                <c:pt idx="15">
                  <c:v>2.3659932248908717</c:v>
                </c:pt>
                <c:pt idx="16">
                  <c:v>2.9197363200781297</c:v>
                </c:pt>
                <c:pt idx="17">
                  <c:v>3.4734794152654445</c:v>
                </c:pt>
                <c:pt idx="18">
                  <c:v>4.077562791833202</c:v>
                </c:pt>
                <c:pt idx="19">
                  <c:v>4.5809656056398467</c:v>
                </c:pt>
                <c:pt idx="20">
                  <c:v>5.260559404278581</c:v>
                </c:pt>
                <c:pt idx="21">
                  <c:v>5.7639622180852825</c:v>
                </c:pt>
                <c:pt idx="22">
                  <c:v>6.2170247505111433</c:v>
                </c:pt>
                <c:pt idx="23">
                  <c:v>6.7204275643177311</c:v>
                </c:pt>
                <c:pt idx="24">
                  <c:v>7.1986602374339554</c:v>
                </c:pt>
                <c:pt idx="25">
                  <c:v>7.8027436140018835</c:v>
                </c:pt>
                <c:pt idx="26">
                  <c:v>8.205465865047131</c:v>
                </c:pt>
                <c:pt idx="27">
                  <c:v>8.759208960234389</c:v>
                </c:pt>
                <c:pt idx="28">
                  <c:v>9.2122714926602498</c:v>
                </c:pt>
                <c:pt idx="29">
                  <c:v>9.690504165776531</c:v>
                </c:pt>
                <c:pt idx="30">
                  <c:v>10.219077120273596</c:v>
                </c:pt>
                <c:pt idx="31">
                  <c:v>10.646969512009093</c:v>
                </c:pt>
                <c:pt idx="32">
                  <c:v>11.049691763054341</c:v>
                </c:pt>
                <c:pt idx="33">
                  <c:v>11.502754295480145</c:v>
                </c:pt>
                <c:pt idx="34">
                  <c:v>11.930646687215813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8E-429A-8F1C-24F4155CB561}"/>
            </c:ext>
          </c:extLst>
        </c:ser>
        <c:ser>
          <c:idx val="2"/>
          <c:order val="2"/>
          <c:tx>
            <c:strRef>
              <c:f>Stroke!$D$1</c:f>
              <c:strCache>
                <c:ptCount val="1"/>
                <c:pt idx="0">
                  <c:v>VC6762_W328D2_C0906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Stroke!$D$2:$D$36</c:f>
              <c:numCache>
                <c:formatCode>General</c:formatCode>
                <c:ptCount val="35"/>
                <c:pt idx="0">
                  <c:v>-8.4571672719505386</c:v>
                </c:pt>
                <c:pt idx="1">
                  <c:v>-7.7524033326211566</c:v>
                </c:pt>
                <c:pt idx="2">
                  <c:v>-6.9972991119112748</c:v>
                </c:pt>
                <c:pt idx="3">
                  <c:v>-6.2421948912013931</c:v>
                </c:pt>
                <c:pt idx="4">
                  <c:v>-5.4870906704916251</c:v>
                </c:pt>
                <c:pt idx="5">
                  <c:v>-4.7823267311623567</c:v>
                </c:pt>
                <c:pt idx="6">
                  <c:v>-4.0775627918333157</c:v>
                </c:pt>
                <c:pt idx="7">
                  <c:v>-3.2217780083618663</c:v>
                </c:pt>
                <c:pt idx="8">
                  <c:v>-2.6176946317940519</c:v>
                </c:pt>
                <c:pt idx="9">
                  <c:v>-1.9129306924648972</c:v>
                </c:pt>
                <c:pt idx="10">
                  <c:v>-0.50340281380641727</c:v>
                </c:pt>
                <c:pt idx="11">
                  <c:v>0.12585070345176064</c:v>
                </c:pt>
                <c:pt idx="12">
                  <c:v>0.7551042207098817</c:v>
                </c:pt>
                <c:pt idx="13">
                  <c:v>1.3843577379682301</c:v>
                </c:pt>
                <c:pt idx="14">
                  <c:v>2.0136112552264649</c:v>
                </c:pt>
                <c:pt idx="15">
                  <c:v>2.7183751945555628</c:v>
                </c:pt>
                <c:pt idx="16">
                  <c:v>3.2972884304331274</c:v>
                </c:pt>
                <c:pt idx="17">
                  <c:v>3.9517120883817256</c:v>
                </c:pt>
                <c:pt idx="18">
                  <c:v>4.5306253242592334</c:v>
                </c:pt>
                <c:pt idx="19">
                  <c:v>5.1850489822078885</c:v>
                </c:pt>
                <c:pt idx="20">
                  <c:v>5.8143024994658958</c:v>
                </c:pt>
                <c:pt idx="21">
                  <c:v>6.4183858760339376</c:v>
                </c:pt>
                <c:pt idx="22">
                  <c:v>6.9972991119113317</c:v>
                </c:pt>
                <c:pt idx="23">
                  <c:v>7.5258720664083398</c:v>
                </c:pt>
                <c:pt idx="24">
                  <c:v>8.1299554429762679</c:v>
                </c:pt>
                <c:pt idx="25">
                  <c:v>8.6081881160925491</c:v>
                </c:pt>
                <c:pt idx="26">
                  <c:v>9.2122714926604203</c:v>
                </c:pt>
                <c:pt idx="27">
                  <c:v>9.7660145878476214</c:v>
                </c:pt>
                <c:pt idx="28">
                  <c:v>10.269417401654152</c:v>
                </c:pt>
                <c:pt idx="29">
                  <c:v>10.747650074770377</c:v>
                </c:pt>
                <c:pt idx="30">
                  <c:v>11.301393169957635</c:v>
                </c:pt>
                <c:pt idx="31">
                  <c:v>11.704115421002882</c:v>
                </c:pt>
                <c:pt idx="32">
                  <c:v>12.182348094119106</c:v>
                </c:pt>
                <c:pt idx="33">
                  <c:v>12.635410626545138</c:v>
                </c:pt>
                <c:pt idx="34">
                  <c:v>13.038132877590328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E-429A-8F1C-24F4155CB561}"/>
            </c:ext>
          </c:extLst>
        </c:ser>
        <c:ser>
          <c:idx val="3"/>
          <c:order val="3"/>
          <c:tx>
            <c:strRef>
              <c:f>Stroke!$E$1</c:f>
              <c:strCache>
                <c:ptCount val="1"/>
                <c:pt idx="0">
                  <c:v>VC6762_W328D2_C0907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Stroke!$E$2:$E$36</c:f>
              <c:numCache>
                <c:formatCode>General</c:formatCode>
                <c:ptCount val="35"/>
                <c:pt idx="0">
                  <c:v>-7.2490005188144551</c:v>
                </c:pt>
                <c:pt idx="1">
                  <c:v>-6.6449171422466407</c:v>
                </c:pt>
                <c:pt idx="2">
                  <c:v>-6.0408337656788262</c:v>
                </c:pt>
                <c:pt idx="3">
                  <c:v>-5.3864101077302848</c:v>
                </c:pt>
                <c:pt idx="4">
                  <c:v>-4.7319864497817434</c:v>
                </c:pt>
                <c:pt idx="5">
                  <c:v>-4.178243354594656</c:v>
                </c:pt>
                <c:pt idx="6">
                  <c:v>-3.5238196966460009</c:v>
                </c:pt>
                <c:pt idx="7">
                  <c:v>-2.9197363200779591</c:v>
                </c:pt>
                <c:pt idx="8">
                  <c:v>-2.1646320993681911</c:v>
                </c:pt>
                <c:pt idx="9">
                  <c:v>-1.560548722800263</c:v>
                </c:pt>
                <c:pt idx="10">
                  <c:v>-0.40272225104519066</c:v>
                </c:pt>
                <c:pt idx="11">
                  <c:v>0.2517014069032939</c:v>
                </c:pt>
                <c:pt idx="12">
                  <c:v>0.7802743614002452</c:v>
                </c:pt>
                <c:pt idx="13">
                  <c:v>1.359187597277753</c:v>
                </c:pt>
                <c:pt idx="14">
                  <c:v>1.9632709738457379</c:v>
                </c:pt>
                <c:pt idx="15">
                  <c:v>2.5421842097232457</c:v>
                </c:pt>
                <c:pt idx="16">
                  <c:v>3.1462675862911738</c:v>
                </c:pt>
                <c:pt idx="17">
                  <c:v>3.700010681478318</c:v>
                </c:pt>
                <c:pt idx="18">
                  <c:v>4.253753776665576</c:v>
                </c:pt>
                <c:pt idx="19">
                  <c:v>4.8326670125431974</c:v>
                </c:pt>
                <c:pt idx="20">
                  <c:v>5.411580248420762</c:v>
                </c:pt>
                <c:pt idx="21">
                  <c:v>5.9401532029176565</c:v>
                </c:pt>
                <c:pt idx="22">
                  <c:v>6.4687261574145509</c:v>
                </c:pt>
                <c:pt idx="23">
                  <c:v>7.022469252601752</c:v>
                </c:pt>
                <c:pt idx="24">
                  <c:v>7.5258720664083967</c:v>
                </c:pt>
                <c:pt idx="25">
                  <c:v>8.054445020905348</c:v>
                </c:pt>
                <c:pt idx="26">
                  <c:v>8.4571672719505386</c:v>
                </c:pt>
                <c:pt idx="27">
                  <c:v>9.0360805078279895</c:v>
                </c:pt>
                <c:pt idx="28">
                  <c:v>9.5143131809442707</c:v>
                </c:pt>
                <c:pt idx="29">
                  <c:v>9.9422055726798249</c:v>
                </c:pt>
                <c:pt idx="30">
                  <c:v>10.370097964415436</c:v>
                </c:pt>
                <c:pt idx="31">
                  <c:v>10.79799035615099</c:v>
                </c:pt>
                <c:pt idx="32">
                  <c:v>11.276223029267271</c:v>
                </c:pt>
                <c:pt idx="33">
                  <c:v>11.704115421002939</c:v>
                </c:pt>
                <c:pt idx="34">
                  <c:v>12.031327249977153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8E-429A-8F1C-24F4155CB561}"/>
            </c:ext>
          </c:extLst>
        </c:ser>
        <c:ser>
          <c:idx val="4"/>
          <c:order val="4"/>
          <c:tx>
            <c:strRef>
              <c:f>Stroke!$F$1</c:f>
              <c:strCache>
                <c:ptCount val="1"/>
                <c:pt idx="0">
                  <c:v>VC6762_W328D2_C0908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Stroke!$F$2:$F$36</c:f>
              <c:numCache>
                <c:formatCode>General</c:formatCode>
                <c:ptCount val="35"/>
                <c:pt idx="0">
                  <c:v>-7.8530838953827242</c:v>
                </c:pt>
                <c:pt idx="1">
                  <c:v>-7.2490005188149098</c:v>
                </c:pt>
                <c:pt idx="2">
                  <c:v>-6.4938962981049144</c:v>
                </c:pt>
                <c:pt idx="3">
                  <c:v>-5.8898129215369863</c:v>
                </c:pt>
                <c:pt idx="4">
                  <c:v>-5.1850489822078316</c:v>
                </c:pt>
                <c:pt idx="5">
                  <c:v>-4.4802850428786769</c:v>
                </c:pt>
                <c:pt idx="6">
                  <c:v>-3.8258613849301355</c:v>
                </c:pt>
                <c:pt idx="7">
                  <c:v>-3.1210974456008671</c:v>
                </c:pt>
                <c:pt idx="8">
                  <c:v>-2.517014069032939</c:v>
                </c:pt>
                <c:pt idx="9">
                  <c:v>-1.8122501297037843</c:v>
                </c:pt>
                <c:pt idx="10">
                  <c:v>-0.57891323587767829</c:v>
                </c:pt>
                <c:pt idx="11">
                  <c:v>5.0340281380613305E-2</c:v>
                </c:pt>
                <c:pt idx="12">
                  <c:v>0.57891323587733723</c:v>
                </c:pt>
                <c:pt idx="13">
                  <c:v>1.2081667531356857</c:v>
                </c:pt>
                <c:pt idx="14">
                  <c:v>1.7870799890131934</c:v>
                </c:pt>
                <c:pt idx="15">
                  <c:v>2.416333506271485</c:v>
                </c:pt>
                <c:pt idx="16">
                  <c:v>3.0455870235296061</c:v>
                </c:pt>
                <c:pt idx="17">
                  <c:v>3.5741599780265574</c:v>
                </c:pt>
                <c:pt idx="18">
                  <c:v>4.1782433545944286</c:v>
                </c:pt>
                <c:pt idx="19">
                  <c:v>4.8074968718526065</c:v>
                </c:pt>
                <c:pt idx="20">
                  <c:v>5.3360698263495578</c:v>
                </c:pt>
                <c:pt idx="21">
                  <c:v>5.8898129215368158</c:v>
                </c:pt>
                <c:pt idx="22">
                  <c:v>6.5190664387949369</c:v>
                </c:pt>
                <c:pt idx="23">
                  <c:v>6.9972991119112748</c:v>
                </c:pt>
                <c:pt idx="24">
                  <c:v>7.5762123477888395</c:v>
                </c:pt>
                <c:pt idx="25">
                  <c:v>8.1551255836663472</c:v>
                </c:pt>
                <c:pt idx="26">
                  <c:v>8.6081881160922649</c:v>
                </c:pt>
                <c:pt idx="27">
                  <c:v>9.0864207892084892</c:v>
                </c:pt>
                <c:pt idx="28">
                  <c:v>9.589823603015077</c:v>
                </c:pt>
                <c:pt idx="29">
                  <c:v>10.042886135440938</c:v>
                </c:pt>
                <c:pt idx="30">
                  <c:v>10.521118808557276</c:v>
                </c:pt>
                <c:pt idx="31">
                  <c:v>10.9993514816735</c:v>
                </c:pt>
                <c:pt idx="32">
                  <c:v>11.452414014099418</c:v>
                </c:pt>
                <c:pt idx="33">
                  <c:v>11.905476546525392</c:v>
                </c:pt>
                <c:pt idx="34">
                  <c:v>12.333368938260946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8E-429A-8F1C-24F4155CB561}"/>
            </c:ext>
          </c:extLst>
        </c:ser>
        <c:ser>
          <c:idx val="5"/>
          <c:order val="5"/>
          <c:tx>
            <c:strRef>
              <c:f>Stroke!$G$1</c:f>
              <c:strCache>
                <c:ptCount val="1"/>
                <c:pt idx="0">
                  <c:v>VC6762_W328D2_C0910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Stroke!$G$2:$G$36</c:f>
              <c:numCache>
                <c:formatCode>General</c:formatCode>
                <c:ptCount val="35"/>
                <c:pt idx="0">
                  <c:v>-7.450361644337363</c:v>
                </c:pt>
                <c:pt idx="1">
                  <c:v>-6.8462782677694349</c:v>
                </c:pt>
                <c:pt idx="2">
                  <c:v>-6.1918546098208935</c:v>
                </c:pt>
                <c:pt idx="3">
                  <c:v>-5.5877712332529654</c:v>
                </c:pt>
                <c:pt idx="4">
                  <c:v>-4.8326670125430837</c:v>
                </c:pt>
                <c:pt idx="5">
                  <c:v>-4.2285836359752693</c:v>
                </c:pt>
                <c:pt idx="6">
                  <c:v>-3.5741599780267279</c:v>
                </c:pt>
                <c:pt idx="7">
                  <c:v>-2.9700766014587998</c:v>
                </c:pt>
                <c:pt idx="8">
                  <c:v>-2.3156529435103721</c:v>
                </c:pt>
                <c:pt idx="9">
                  <c:v>-1.5605487228003767</c:v>
                </c:pt>
                <c:pt idx="10">
                  <c:v>-0.47823267311628115</c:v>
                </c:pt>
                <c:pt idx="11">
                  <c:v>0.1006805627613403</c:v>
                </c:pt>
                <c:pt idx="12">
                  <c:v>0.67959379863879121</c:v>
                </c:pt>
                <c:pt idx="13">
                  <c:v>1.233336893826106</c:v>
                </c:pt>
                <c:pt idx="14">
                  <c:v>1.7870799890133071</c:v>
                </c:pt>
                <c:pt idx="15">
                  <c:v>2.416333506271485</c:v>
                </c:pt>
                <c:pt idx="16">
                  <c:v>2.9700766014588567</c:v>
                </c:pt>
                <c:pt idx="17">
                  <c:v>3.5489898373363076</c:v>
                </c:pt>
                <c:pt idx="18">
                  <c:v>4.0523926511428385</c:v>
                </c:pt>
                <c:pt idx="19">
                  <c:v>4.6564760277108803</c:v>
                </c:pt>
                <c:pt idx="20">
                  <c:v>5.2102191228979677</c:v>
                </c:pt>
                <c:pt idx="21">
                  <c:v>5.7891323587755892</c:v>
                </c:pt>
                <c:pt idx="22">
                  <c:v>6.2170247505111433</c:v>
                </c:pt>
                <c:pt idx="23">
                  <c:v>6.7455977050080378</c:v>
                </c:pt>
                <c:pt idx="24">
                  <c:v>7.2993408001952957</c:v>
                </c:pt>
                <c:pt idx="25">
                  <c:v>7.7775734733115769</c:v>
                </c:pt>
                <c:pt idx="26">
                  <c:v>8.2809762871181647</c:v>
                </c:pt>
                <c:pt idx="27">
                  <c:v>8.7592089602344458</c:v>
                </c:pt>
                <c:pt idx="28">
                  <c:v>9.18710135197</c:v>
                </c:pt>
                <c:pt idx="29">
                  <c:v>9.640163884395804</c:v>
                </c:pt>
                <c:pt idx="30">
                  <c:v>10.118396557512028</c:v>
                </c:pt>
                <c:pt idx="31">
                  <c:v>10.571459089938116</c:v>
                </c:pt>
                <c:pt idx="32">
                  <c:v>10.923841059602751</c:v>
                </c:pt>
                <c:pt idx="33">
                  <c:v>11.376903592028441</c:v>
                </c:pt>
                <c:pt idx="34">
                  <c:v>11.729285561693132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8E-429A-8F1C-24F4155CB561}"/>
            </c:ext>
          </c:extLst>
        </c:ser>
        <c:ser>
          <c:idx val="6"/>
          <c:order val="6"/>
          <c:tx>
            <c:strRef>
              <c:f>Stroke!$H$1</c:f>
              <c:strCache>
                <c:ptCount val="1"/>
                <c:pt idx="0">
                  <c:v>VC6762_W328D2_C0911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Stroke!$H$2:$H$36</c:f>
              <c:numCache>
                <c:formatCode>General</c:formatCode>
                <c:ptCount val="35"/>
                <c:pt idx="0">
                  <c:v>-8.5578478347115379</c:v>
                </c:pt>
                <c:pt idx="1">
                  <c:v>-7.9034241767631102</c:v>
                </c:pt>
                <c:pt idx="2">
                  <c:v>-7.0979796746726151</c:v>
                </c:pt>
                <c:pt idx="3">
                  <c:v>-6.4435560167239601</c:v>
                </c:pt>
                <c:pt idx="4">
                  <c:v>-5.638111514633465</c:v>
                </c:pt>
                <c:pt idx="5">
                  <c:v>-4.83266701254297</c:v>
                </c:pt>
                <c:pt idx="6">
                  <c:v>-4.077562791833202</c:v>
                </c:pt>
                <c:pt idx="7">
                  <c:v>-3.4231391338845469</c:v>
                </c:pt>
                <c:pt idx="8">
                  <c:v>-2.6680349131747789</c:v>
                </c:pt>
                <c:pt idx="9">
                  <c:v>-2.0136112552261238</c:v>
                </c:pt>
                <c:pt idx="10">
                  <c:v>-0.57891323587745092</c:v>
                </c:pt>
                <c:pt idx="11">
                  <c:v>2.517014069042034E-2</c:v>
                </c:pt>
                <c:pt idx="12">
                  <c:v>0.67959379863901859</c:v>
                </c:pt>
                <c:pt idx="13">
                  <c:v>1.3088473158971965</c:v>
                </c:pt>
                <c:pt idx="14">
                  <c:v>1.9884411145361582</c:v>
                </c:pt>
                <c:pt idx="15">
                  <c:v>2.567354350413666</c:v>
                </c:pt>
                <c:pt idx="16">
                  <c:v>3.297288430433241</c:v>
                </c:pt>
                <c:pt idx="17">
                  <c:v>3.926541947691419</c:v>
                </c:pt>
                <c:pt idx="18">
                  <c:v>4.5306253242592334</c:v>
                </c:pt>
                <c:pt idx="19">
                  <c:v>5.109538560136798</c:v>
                </c:pt>
                <c:pt idx="20">
                  <c:v>5.7891323587757597</c:v>
                </c:pt>
                <c:pt idx="21">
                  <c:v>6.3932157353435741</c:v>
                </c:pt>
                <c:pt idx="22">
                  <c:v>6.9721289712212524</c:v>
                </c:pt>
                <c:pt idx="23">
                  <c:v>7.50070192571809</c:v>
                </c:pt>
                <c:pt idx="24">
                  <c:v>8.1047853022859613</c:v>
                </c:pt>
                <c:pt idx="25">
                  <c:v>8.7088686788538894</c:v>
                </c:pt>
                <c:pt idx="26">
                  <c:v>9.161931211279807</c:v>
                </c:pt>
                <c:pt idx="27">
                  <c:v>9.8163548692283484</c:v>
                </c:pt>
                <c:pt idx="28">
                  <c:v>10.319757683034823</c:v>
                </c:pt>
                <c:pt idx="29">
                  <c:v>10.848330637531774</c:v>
                </c:pt>
                <c:pt idx="30">
                  <c:v>11.376903592028725</c:v>
                </c:pt>
                <c:pt idx="31">
                  <c:v>11.804795983764222</c:v>
                </c:pt>
                <c:pt idx="32">
                  <c:v>12.30819879757081</c:v>
                </c:pt>
                <c:pt idx="33">
                  <c:v>12.710921048616058</c:v>
                </c:pt>
                <c:pt idx="34">
                  <c:v>13.239494003113009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08E-429A-8F1C-24F4155CB561}"/>
            </c:ext>
          </c:extLst>
        </c:ser>
        <c:ser>
          <c:idx val="7"/>
          <c:order val="7"/>
          <c:tx>
            <c:strRef>
              <c:f>Stroke!$I$1</c:f>
              <c:strCache>
                <c:ptCount val="1"/>
                <c:pt idx="0">
                  <c:v>VC6762_W328D2_C0912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Stroke!$I$2:$I$36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-5.0340281380613305E-2</c:v>
                </c:pt>
                <c:pt idx="3">
                  <c:v>0.10068056276122661</c:v>
                </c:pt>
                <c:pt idx="4">
                  <c:v>5.0340281380613305E-2</c:v>
                </c:pt>
                <c:pt idx="5">
                  <c:v>0</c:v>
                </c:pt>
                <c:pt idx="6">
                  <c:v>5.0340281380613305E-2</c:v>
                </c:pt>
                <c:pt idx="7">
                  <c:v>5.0340281380613305E-2</c:v>
                </c:pt>
                <c:pt idx="8">
                  <c:v>5.0340281380613305E-2</c:v>
                </c:pt>
                <c:pt idx="9">
                  <c:v>0</c:v>
                </c:pt>
                <c:pt idx="10">
                  <c:v>0</c:v>
                </c:pt>
                <c:pt idx="11">
                  <c:v>5.0340281380613305E-2</c:v>
                </c:pt>
                <c:pt idx="12">
                  <c:v>0.1006805627613403</c:v>
                </c:pt>
                <c:pt idx="13">
                  <c:v>7.5510422070976801E-2</c:v>
                </c:pt>
                <c:pt idx="14">
                  <c:v>5.0340281380670149E-2</c:v>
                </c:pt>
                <c:pt idx="15">
                  <c:v>5.0340281380613305E-2</c:v>
                </c:pt>
                <c:pt idx="16">
                  <c:v>0.10068056276128345</c:v>
                </c:pt>
                <c:pt idx="17">
                  <c:v>0.10068056276128345</c:v>
                </c:pt>
                <c:pt idx="18">
                  <c:v>2.5170140690306653E-2</c:v>
                </c:pt>
                <c:pt idx="19">
                  <c:v>5.0340281380670149E-2</c:v>
                </c:pt>
                <c:pt idx="20">
                  <c:v>5.0340281380613305E-2</c:v>
                </c:pt>
                <c:pt idx="21">
                  <c:v>5.0340281380613305E-2</c:v>
                </c:pt>
                <c:pt idx="22">
                  <c:v>5.0340281380613305E-2</c:v>
                </c:pt>
                <c:pt idx="23">
                  <c:v>0.10068056276128345</c:v>
                </c:pt>
                <c:pt idx="24">
                  <c:v>5.0340281380613305E-2</c:v>
                </c:pt>
                <c:pt idx="25">
                  <c:v>7.5510422070976801E-2</c:v>
                </c:pt>
                <c:pt idx="26">
                  <c:v>5.0340281380613305E-2</c:v>
                </c:pt>
                <c:pt idx="27">
                  <c:v>7.5510422070919958E-2</c:v>
                </c:pt>
                <c:pt idx="28">
                  <c:v>7.5510422070919958E-2</c:v>
                </c:pt>
                <c:pt idx="29">
                  <c:v>2.5170140690363496E-2</c:v>
                </c:pt>
                <c:pt idx="30">
                  <c:v>7.5510422070976801E-2</c:v>
                </c:pt>
                <c:pt idx="31">
                  <c:v>2.5170140690306653E-2</c:v>
                </c:pt>
                <c:pt idx="32">
                  <c:v>5.0340281380613305E-2</c:v>
                </c:pt>
                <c:pt idx="33">
                  <c:v>5.0340281380613305E-2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08E-429A-8F1C-24F4155CB561}"/>
            </c:ext>
          </c:extLst>
        </c:ser>
        <c:ser>
          <c:idx val="8"/>
          <c:order val="8"/>
          <c:tx>
            <c:strRef>
              <c:f>Stroke!$J$1</c:f>
              <c:strCache>
                <c:ptCount val="1"/>
                <c:pt idx="0">
                  <c:v>VC6762_W328D2_C1001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Stroke!$J$2:$J$36</c:f>
              <c:numCache>
                <c:formatCode>General</c:formatCode>
                <c:ptCount val="35"/>
                <c:pt idx="0">
                  <c:v>-9.4639728995634869</c:v>
                </c:pt>
                <c:pt idx="1">
                  <c:v>-8.6585283974728782</c:v>
                </c:pt>
                <c:pt idx="2">
                  <c:v>-7.8530838953823832</c:v>
                </c:pt>
                <c:pt idx="3">
                  <c:v>-6.9972991119111612</c:v>
                </c:pt>
                <c:pt idx="4">
                  <c:v>-6.1918546098207798</c:v>
                </c:pt>
                <c:pt idx="5">
                  <c:v>-5.4367503891108981</c:v>
                </c:pt>
                <c:pt idx="6">
                  <c:v>-4.5306253242590628</c:v>
                </c:pt>
                <c:pt idx="7">
                  <c:v>-3.7251808221684541</c:v>
                </c:pt>
                <c:pt idx="8">
                  <c:v>-3.0707571642200264</c:v>
                </c:pt>
                <c:pt idx="9">
                  <c:v>-2.2653126621295314</c:v>
                </c:pt>
                <c:pt idx="10">
                  <c:v>-0.65442365794848456</c:v>
                </c:pt>
                <c:pt idx="11">
                  <c:v>-5.0340281380613305E-2</c:v>
                </c:pt>
                <c:pt idx="12">
                  <c:v>0.62925351725834844</c:v>
                </c:pt>
                <c:pt idx="13">
                  <c:v>1.3591875972778666</c:v>
                </c:pt>
                <c:pt idx="14">
                  <c:v>2.1142918179876347</c:v>
                </c:pt>
                <c:pt idx="15">
                  <c:v>2.8190557573168462</c:v>
                </c:pt>
                <c:pt idx="16">
                  <c:v>3.5741599780267279</c:v>
                </c:pt>
                <c:pt idx="17">
                  <c:v>4.1782433545945992</c:v>
                </c:pt>
                <c:pt idx="18">
                  <c:v>4.9081774346141742</c:v>
                </c:pt>
                <c:pt idx="19">
                  <c:v>5.5374309518723521</c:v>
                </c:pt>
                <c:pt idx="20">
                  <c:v>6.2170247505113707</c:v>
                </c:pt>
                <c:pt idx="21">
                  <c:v>6.8714484084597984</c:v>
                </c:pt>
                <c:pt idx="22">
                  <c:v>7.4251915036470564</c:v>
                </c:pt>
                <c:pt idx="23">
                  <c:v>8.1047853022859613</c:v>
                </c:pt>
                <c:pt idx="24">
                  <c:v>8.7340388195441392</c:v>
                </c:pt>
                <c:pt idx="25">
                  <c:v>9.3129520554217038</c:v>
                </c:pt>
                <c:pt idx="26">
                  <c:v>9.9422055726799385</c:v>
                </c:pt>
                <c:pt idx="27">
                  <c:v>10.49594866786714</c:v>
                </c:pt>
                <c:pt idx="28">
                  <c:v>11.024521622363977</c:v>
                </c:pt>
                <c:pt idx="29">
                  <c:v>11.603434858241656</c:v>
                </c:pt>
                <c:pt idx="30">
                  <c:v>12.056497390667516</c:v>
                </c:pt>
                <c:pt idx="31">
                  <c:v>12.559900204474104</c:v>
                </c:pt>
                <c:pt idx="32">
                  <c:v>13.038132877590385</c:v>
                </c:pt>
                <c:pt idx="33">
                  <c:v>13.491195410016246</c:v>
                </c:pt>
                <c:pt idx="34">
                  <c:v>13.944257942442164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08E-429A-8F1C-24F4155CB561}"/>
            </c:ext>
          </c:extLst>
        </c:ser>
        <c:ser>
          <c:idx val="9"/>
          <c:order val="9"/>
          <c:tx>
            <c:strRef>
              <c:f>Stroke!$K$1</c:f>
              <c:strCache>
                <c:ptCount val="1"/>
                <c:pt idx="0">
                  <c:v>VC6762_W328D2_C1002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Stroke!$K$2:$K$36</c:f>
              <c:numCache>
                <c:formatCode>General</c:formatCode>
                <c:ptCount val="35"/>
                <c:pt idx="0">
                  <c:v>-7.6517227698600436</c:v>
                </c:pt>
                <c:pt idx="1">
                  <c:v>-7.0476393932920018</c:v>
                </c:pt>
                <c:pt idx="2">
                  <c:v>-6.4435560167240737</c:v>
                </c:pt>
                <c:pt idx="3">
                  <c:v>-5.6884517960143057</c:v>
                </c:pt>
                <c:pt idx="4">
                  <c:v>-4.9836878566850373</c:v>
                </c:pt>
                <c:pt idx="5">
                  <c:v>-4.2789239173559963</c:v>
                </c:pt>
                <c:pt idx="6">
                  <c:v>-3.5741599780267279</c:v>
                </c:pt>
                <c:pt idx="7">
                  <c:v>-2.9197363200780728</c:v>
                </c:pt>
                <c:pt idx="8">
                  <c:v>-2.2653126621296451</c:v>
                </c:pt>
                <c:pt idx="9">
                  <c:v>-1.6612292855616033</c:v>
                </c:pt>
                <c:pt idx="10">
                  <c:v>-0.42789239173555416</c:v>
                </c:pt>
                <c:pt idx="11">
                  <c:v>0.2013611255226806</c:v>
                </c:pt>
                <c:pt idx="12">
                  <c:v>0.7802743614002452</c:v>
                </c:pt>
                <c:pt idx="13">
                  <c:v>1.3843577379680596</c:v>
                </c:pt>
                <c:pt idx="14">
                  <c:v>2.038781395916601</c:v>
                </c:pt>
                <c:pt idx="15">
                  <c:v>2.5673543504135523</c:v>
                </c:pt>
                <c:pt idx="16">
                  <c:v>3.1966078676716734</c:v>
                </c:pt>
                <c:pt idx="17">
                  <c:v>3.7251808221687384</c:v>
                </c:pt>
                <c:pt idx="18">
                  <c:v>4.3292641987364391</c:v>
                </c:pt>
                <c:pt idx="19">
                  <c:v>4.8830072939237539</c:v>
                </c:pt>
                <c:pt idx="20">
                  <c:v>5.4870906704916251</c:v>
                </c:pt>
                <c:pt idx="21">
                  <c:v>6.0660039063691329</c:v>
                </c:pt>
                <c:pt idx="22">
                  <c:v>6.6952574236274813</c:v>
                </c:pt>
                <c:pt idx="23">
                  <c:v>7.1986602374339554</c:v>
                </c:pt>
                <c:pt idx="24">
                  <c:v>7.8027436140018835</c:v>
                </c:pt>
                <c:pt idx="25">
                  <c:v>8.3061464278084145</c:v>
                </c:pt>
                <c:pt idx="26">
                  <c:v>8.8095492416150591</c:v>
                </c:pt>
                <c:pt idx="27">
                  <c:v>9.3129520554215333</c:v>
                </c:pt>
                <c:pt idx="28">
                  <c:v>9.7660145878475078</c:v>
                </c:pt>
                <c:pt idx="29">
                  <c:v>10.244247260963846</c:v>
                </c:pt>
                <c:pt idx="30">
                  <c:v>10.672139652699343</c:v>
                </c:pt>
                <c:pt idx="31">
                  <c:v>11.175542466505874</c:v>
                </c:pt>
                <c:pt idx="32">
                  <c:v>11.628604998931792</c:v>
                </c:pt>
                <c:pt idx="33">
                  <c:v>12.081667531357766</c:v>
                </c:pt>
                <c:pt idx="34">
                  <c:v>12.4340495010224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08E-429A-8F1C-24F4155CB561}"/>
            </c:ext>
          </c:extLst>
        </c:ser>
        <c:ser>
          <c:idx val="10"/>
          <c:order val="10"/>
          <c:tx>
            <c:strRef>
              <c:f>Stroke!$L$1</c:f>
              <c:strCache>
                <c:ptCount val="1"/>
                <c:pt idx="0">
                  <c:v>VC6762_W328D2_C1003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Stroke!$L$2:$L$36</c:f>
              <c:numCache>
                <c:formatCode>General</c:formatCode>
                <c:ptCount val="35"/>
                <c:pt idx="0">
                  <c:v>-9.2626117740410336</c:v>
                </c:pt>
                <c:pt idx="1">
                  <c:v>-8.4571672719504249</c:v>
                </c:pt>
                <c:pt idx="2">
                  <c:v>-7.7020630512405432</c:v>
                </c:pt>
                <c:pt idx="3">
                  <c:v>-6.8966185491500482</c:v>
                </c:pt>
                <c:pt idx="4">
                  <c:v>-6.0911740470594395</c:v>
                </c:pt>
                <c:pt idx="5">
                  <c:v>-5.2857295449691719</c:v>
                </c:pt>
                <c:pt idx="6">
                  <c:v>-4.4802850428784495</c:v>
                </c:pt>
                <c:pt idx="7">
                  <c:v>-3.6245002594073412</c:v>
                </c:pt>
                <c:pt idx="8">
                  <c:v>-2.8693960386974595</c:v>
                </c:pt>
                <c:pt idx="9">
                  <c:v>-2.1142918179875778</c:v>
                </c:pt>
                <c:pt idx="10">
                  <c:v>-0.5789132358775646</c:v>
                </c:pt>
                <c:pt idx="11">
                  <c:v>0.17619098483226026</c:v>
                </c:pt>
                <c:pt idx="12">
                  <c:v>0.8306146427808585</c:v>
                </c:pt>
                <c:pt idx="13">
                  <c:v>1.6108890041810469</c:v>
                </c:pt>
                <c:pt idx="14">
                  <c:v>2.2904828028198381</c:v>
                </c:pt>
                <c:pt idx="15">
                  <c:v>3.0455870235297766</c:v>
                </c:pt>
                <c:pt idx="16">
                  <c:v>3.7503509628588745</c:v>
                </c:pt>
                <c:pt idx="17">
                  <c:v>4.4299447614977794</c:v>
                </c:pt>
                <c:pt idx="18">
                  <c:v>5.0843684194464345</c:v>
                </c:pt>
                <c:pt idx="19">
                  <c:v>5.7891323587755892</c:v>
                </c:pt>
                <c:pt idx="20">
                  <c:v>6.4687261574144372</c:v>
                </c:pt>
                <c:pt idx="21">
                  <c:v>7.097979674672672</c:v>
                </c:pt>
                <c:pt idx="22">
                  <c:v>7.77757347331152</c:v>
                </c:pt>
                <c:pt idx="23">
                  <c:v>8.3816568498793913</c:v>
                </c:pt>
                <c:pt idx="24">
                  <c:v>8.9605700857569559</c:v>
                </c:pt>
                <c:pt idx="25">
                  <c:v>9.5898236030152475</c:v>
                </c:pt>
                <c:pt idx="26">
                  <c:v>10.143566698202392</c:v>
                </c:pt>
                <c:pt idx="27">
                  <c:v>10.672139652699229</c:v>
                </c:pt>
                <c:pt idx="28">
                  <c:v>11.225882747886601</c:v>
                </c:pt>
                <c:pt idx="29">
                  <c:v>11.779625843073859</c:v>
                </c:pt>
                <c:pt idx="30">
                  <c:v>12.333368938261003</c:v>
                </c:pt>
                <c:pt idx="31">
                  <c:v>12.761261329996614</c:v>
                </c:pt>
                <c:pt idx="32">
                  <c:v>13.289834284493509</c:v>
                </c:pt>
                <c:pt idx="33">
                  <c:v>13.76806695760979</c:v>
                </c:pt>
                <c:pt idx="34">
                  <c:v>14.145619067964617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08E-429A-8F1C-24F4155CB561}"/>
            </c:ext>
          </c:extLst>
        </c:ser>
        <c:ser>
          <c:idx val="11"/>
          <c:order val="11"/>
          <c:tx>
            <c:strRef>
              <c:f>Stroke!$M$1</c:f>
              <c:strCache>
                <c:ptCount val="1"/>
                <c:pt idx="0">
                  <c:v>VC6762_W328D2_C1004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Stroke!$M$2:$M$36</c:f>
              <c:numCache>
                <c:formatCode>General</c:formatCode>
                <c:ptCount val="35"/>
                <c:pt idx="0">
                  <c:v>-8.9605700857568991</c:v>
                </c:pt>
                <c:pt idx="1">
                  <c:v>-8.205465865047131</c:v>
                </c:pt>
                <c:pt idx="2">
                  <c:v>-7.4503616443372493</c:v>
                </c:pt>
                <c:pt idx="3">
                  <c:v>-6.644917142246868</c:v>
                </c:pt>
                <c:pt idx="4">
                  <c:v>-5.8898129215369863</c:v>
                </c:pt>
                <c:pt idx="5">
                  <c:v>-5.1347087008269909</c:v>
                </c:pt>
                <c:pt idx="6">
                  <c:v>-4.3292641987364959</c:v>
                </c:pt>
                <c:pt idx="7">
                  <c:v>-3.5741599780266142</c:v>
                </c:pt>
                <c:pt idx="8">
                  <c:v>-2.7687154759361192</c:v>
                </c:pt>
                <c:pt idx="9">
                  <c:v>-2.0136112552263512</c:v>
                </c:pt>
                <c:pt idx="10">
                  <c:v>-0.6544236579485414</c:v>
                </c:pt>
                <c:pt idx="11">
                  <c:v>5.6843418860808015E-14</c:v>
                </c:pt>
                <c:pt idx="12">
                  <c:v>0.6795937986389049</c:v>
                </c:pt>
                <c:pt idx="13">
                  <c:v>1.3843577379681165</c:v>
                </c:pt>
                <c:pt idx="14">
                  <c:v>2.038781395916601</c:v>
                </c:pt>
                <c:pt idx="15">
                  <c:v>2.642864772484586</c:v>
                </c:pt>
                <c:pt idx="16">
                  <c:v>3.2972884304330705</c:v>
                </c:pt>
                <c:pt idx="17">
                  <c:v>3.9265419476913053</c:v>
                </c:pt>
                <c:pt idx="18">
                  <c:v>4.5809656056398467</c:v>
                </c:pt>
                <c:pt idx="19">
                  <c:v>5.1598788415174681</c:v>
                </c:pt>
                <c:pt idx="20">
                  <c:v>5.7891323587755892</c:v>
                </c:pt>
                <c:pt idx="21">
                  <c:v>6.4687261574144941</c:v>
                </c:pt>
                <c:pt idx="22">
                  <c:v>7.0728095339823085</c:v>
                </c:pt>
                <c:pt idx="23">
                  <c:v>7.6768929105502934</c:v>
                </c:pt>
                <c:pt idx="24">
                  <c:v>8.2054658650471879</c:v>
                </c:pt>
                <c:pt idx="25">
                  <c:v>8.8347193823053658</c:v>
                </c:pt>
                <c:pt idx="26">
                  <c:v>9.3632923368022603</c:v>
                </c:pt>
                <c:pt idx="27">
                  <c:v>9.8666951506087912</c:v>
                </c:pt>
                <c:pt idx="28">
                  <c:v>10.370097964415379</c:v>
                </c:pt>
                <c:pt idx="29">
                  <c:v>10.923841059602637</c:v>
                </c:pt>
                <c:pt idx="30">
                  <c:v>11.477584154789895</c:v>
                </c:pt>
                <c:pt idx="31">
                  <c:v>11.955816827906233</c:v>
                </c:pt>
                <c:pt idx="32">
                  <c:v>12.434049501022457</c:v>
                </c:pt>
                <c:pt idx="33">
                  <c:v>12.861941892757955</c:v>
                </c:pt>
                <c:pt idx="34">
                  <c:v>13.340174565874236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08E-429A-8F1C-24F4155C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26112"/>
        <c:axId val="773249280"/>
      </c:scatterChart>
      <c:valAx>
        <c:axId val="81172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Spannung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49280"/>
        <c:crosses val="autoZero"/>
        <c:crossBetween val="midCat"/>
      </c:valAx>
      <c:valAx>
        <c:axId val="7732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Aktorhub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2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7929154204563E-2"/>
          <c:y val="5.953779132312563E-2"/>
          <c:w val="0.88387767808093753"/>
          <c:h val="0.653650927437422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Flow Rate'!$A$3</c:f>
              <c:strCache>
                <c:ptCount val="1"/>
                <c:pt idx="0">
                  <c:v>VC6762_W328D2_C0905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Rate'!$B$3:$D$3</c:f>
              <c:numCache>
                <c:formatCode>General</c:formatCode>
                <c:ptCount val="3"/>
                <c:pt idx="0">
                  <c:v>3.9</c:v>
                </c:pt>
                <c:pt idx="1">
                  <c:v>2.4</c:v>
                </c:pt>
                <c:pt idx="2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4B-49D4-8EEF-72D2C0DF026C}"/>
            </c:ext>
          </c:extLst>
        </c:ser>
        <c:ser>
          <c:idx val="1"/>
          <c:order val="1"/>
          <c:tx>
            <c:strRef>
              <c:f>'Water Flow Rate'!$A$4</c:f>
              <c:strCache>
                <c:ptCount val="1"/>
                <c:pt idx="0">
                  <c:v>VC6762_W328D2_C0906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Rate'!$B$4:$D$4</c:f>
              <c:numCache>
                <c:formatCode>General</c:formatCode>
                <c:ptCount val="3"/>
                <c:pt idx="0">
                  <c:v>4.5</c:v>
                </c:pt>
                <c:pt idx="1">
                  <c:v>2.6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4B-49D4-8EEF-72D2C0DF026C}"/>
            </c:ext>
          </c:extLst>
        </c:ser>
        <c:ser>
          <c:idx val="2"/>
          <c:order val="2"/>
          <c:tx>
            <c:strRef>
              <c:f>'Water Flow Rate'!$A$5</c:f>
              <c:strCache>
                <c:ptCount val="1"/>
                <c:pt idx="0">
                  <c:v>VC6762_W328D2_C0907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Rate'!$B$5:$D$5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2.4</c:v>
                </c:pt>
                <c:pt idx="2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4B-49D4-8EEF-72D2C0DF026C}"/>
            </c:ext>
          </c:extLst>
        </c:ser>
        <c:ser>
          <c:idx val="3"/>
          <c:order val="3"/>
          <c:tx>
            <c:strRef>
              <c:f>'Water Flow Rate'!$A$6</c:f>
              <c:strCache>
                <c:ptCount val="1"/>
                <c:pt idx="0">
                  <c:v>VC6762_W328D2_C0908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Rate'!$B$6:$D$6</c:f>
              <c:numCache>
                <c:formatCode>General</c:formatCode>
                <c:ptCount val="3"/>
                <c:pt idx="0">
                  <c:v>4.3</c:v>
                </c:pt>
                <c:pt idx="1">
                  <c:v>2.7</c:v>
                </c:pt>
                <c:pt idx="2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4B-49D4-8EEF-72D2C0DF026C}"/>
            </c:ext>
          </c:extLst>
        </c:ser>
        <c:ser>
          <c:idx val="4"/>
          <c:order val="4"/>
          <c:tx>
            <c:strRef>
              <c:f>'Water Flow Rate'!$A$7</c:f>
              <c:strCache>
                <c:ptCount val="1"/>
                <c:pt idx="0">
                  <c:v>VC6762_W328D2_C0910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Rate'!$B$7:$D$7</c:f>
              <c:numCache>
                <c:formatCode>General</c:formatCode>
                <c:ptCount val="3"/>
                <c:pt idx="0">
                  <c:v>3.8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74B-49D4-8EEF-72D2C0DF026C}"/>
            </c:ext>
          </c:extLst>
        </c:ser>
        <c:ser>
          <c:idx val="5"/>
          <c:order val="5"/>
          <c:tx>
            <c:strRef>
              <c:f>'Water Flow Rate'!$A$8</c:f>
              <c:strCache>
                <c:ptCount val="1"/>
                <c:pt idx="0">
                  <c:v>VC6762_W328D2_C0911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Rate'!$B$8:$D$8</c:f>
              <c:numCache>
                <c:formatCode>General</c:formatCode>
                <c:ptCount val="3"/>
                <c:pt idx="0">
                  <c:v>4.5</c:v>
                </c:pt>
                <c:pt idx="1">
                  <c:v>2.8</c:v>
                </c:pt>
                <c:pt idx="2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74B-49D4-8EEF-72D2C0DF026C}"/>
            </c:ext>
          </c:extLst>
        </c:ser>
        <c:ser>
          <c:idx val="6"/>
          <c:order val="6"/>
          <c:tx>
            <c:strRef>
              <c:f>'Water Flow Rate'!$A$9</c:f>
              <c:strCache>
                <c:ptCount val="1"/>
                <c:pt idx="0">
                  <c:v>VC6762_W328D2_C0912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Rate'!$B$9:$D$9</c:f>
              <c:numCache>
                <c:formatCode>General</c:formatCode>
                <c:ptCount val="3"/>
                <c:pt idx="0">
                  <c:v>4</c:v>
                </c:pt>
                <c:pt idx="1">
                  <c:v>2.1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74B-49D4-8EEF-72D2C0DF026C}"/>
            </c:ext>
          </c:extLst>
        </c:ser>
        <c:ser>
          <c:idx val="7"/>
          <c:order val="7"/>
          <c:tx>
            <c:strRef>
              <c:f>'Water Flow Rate'!$A$10</c:f>
              <c:strCache>
                <c:ptCount val="1"/>
                <c:pt idx="0">
                  <c:v>VC6762_W328D2_C1001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Rate'!$B$10:$D$10</c:f>
              <c:numCache>
                <c:formatCode>General</c:formatCode>
                <c:ptCount val="3"/>
                <c:pt idx="0">
                  <c:v>5</c:v>
                </c:pt>
                <c:pt idx="1">
                  <c:v>3.3</c:v>
                </c:pt>
                <c:pt idx="2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74B-49D4-8EEF-72D2C0DF026C}"/>
            </c:ext>
          </c:extLst>
        </c:ser>
        <c:ser>
          <c:idx val="8"/>
          <c:order val="8"/>
          <c:tx>
            <c:strRef>
              <c:f>'Water Flow Rate'!$A$11</c:f>
              <c:strCache>
                <c:ptCount val="1"/>
                <c:pt idx="0">
                  <c:v>VC6762_W328D2_C1002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Rate'!$B$11:$D$11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2.2999999999999998</c:v>
                </c:pt>
                <c:pt idx="2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74B-49D4-8EEF-72D2C0DF026C}"/>
            </c:ext>
          </c:extLst>
        </c:ser>
        <c:ser>
          <c:idx val="9"/>
          <c:order val="9"/>
          <c:tx>
            <c:strRef>
              <c:f>'Water Flow Rate'!$A$12</c:f>
              <c:strCache>
                <c:ptCount val="1"/>
                <c:pt idx="0">
                  <c:v>VC6762_W328D2_C1003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Rate'!$B$12:$D$12</c:f>
              <c:numCache>
                <c:formatCode>General</c:formatCode>
                <c:ptCount val="3"/>
                <c:pt idx="0">
                  <c:v>4.9000000000000004</c:v>
                </c:pt>
                <c:pt idx="1">
                  <c:v>3.1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74B-49D4-8EEF-72D2C0DF026C}"/>
            </c:ext>
          </c:extLst>
        </c:ser>
        <c:ser>
          <c:idx val="10"/>
          <c:order val="10"/>
          <c:tx>
            <c:strRef>
              <c:f>'Water Flow Rate'!$A$13</c:f>
              <c:strCache>
                <c:ptCount val="1"/>
                <c:pt idx="0">
                  <c:v>VC6762_W328D2_C1004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Rate'!$B$13:$D$13</c:f>
              <c:numCache>
                <c:formatCode>General</c:formatCode>
                <c:ptCount val="3"/>
                <c:pt idx="0">
                  <c:v>4.5</c:v>
                </c:pt>
                <c:pt idx="1">
                  <c:v>2.9</c:v>
                </c:pt>
                <c:pt idx="2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74B-49D4-8EEF-72D2C0DF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69775"/>
        <c:axId val="389112703"/>
      </c:scatterChart>
      <c:valAx>
        <c:axId val="391869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Back-pressure</a:t>
                </a:r>
                <a:r>
                  <a:rPr lang="en-US" baseline="0"/>
                  <a:t> (kPa)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112703"/>
        <c:crosses val="autoZero"/>
        <c:crossBetween val="midCat"/>
      </c:valAx>
      <c:valAx>
        <c:axId val="38911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 (g/h)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697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'Water Flow Rate'!$F$3</c:f>
              <c:strCache>
                <c:ptCount val="1"/>
                <c:pt idx="0">
                  <c:v>VC6762_W328D2_C0905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Rate'!$G$3:$I$3</c:f>
              <c:numCache>
                <c:formatCode>General</c:formatCode>
                <c:ptCount val="3"/>
                <c:pt idx="0">
                  <c:v>3.9115479</c:v>
                </c:pt>
                <c:pt idx="1">
                  <c:v>2.4071064</c:v>
                </c:pt>
                <c:pt idx="2">
                  <c:v>0.60177659999999999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2B-4A05-BABF-733B28E1249E}"/>
            </c:ext>
          </c:extLst>
        </c:ser>
        <c:ser>
          <c:idx val="2"/>
          <c:order val="1"/>
          <c:tx>
            <c:strRef>
              <c:f>'Water Flow Rate'!$F$4</c:f>
              <c:strCache>
                <c:ptCount val="1"/>
                <c:pt idx="0">
                  <c:v>VC6762_W328D2_C0906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Rate'!$G$4:$I$4</c:f>
              <c:numCache>
                <c:formatCode>General</c:formatCode>
                <c:ptCount val="3"/>
                <c:pt idx="0">
                  <c:v>4.5133244999999995</c:v>
                </c:pt>
                <c:pt idx="1">
                  <c:v>2.6076986</c:v>
                </c:pt>
                <c:pt idx="2">
                  <c:v>1.002961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2B-4A05-BABF-733B28E1249E}"/>
            </c:ext>
          </c:extLst>
        </c:ser>
        <c:ser>
          <c:idx val="3"/>
          <c:order val="2"/>
          <c:tx>
            <c:strRef>
              <c:f>'Water Flow Rate'!$F$5</c:f>
              <c:strCache>
                <c:ptCount val="1"/>
                <c:pt idx="0">
                  <c:v>VC6762_W328D2_C0907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Rate'!$G$5:$I$5</c:f>
              <c:numCache>
                <c:formatCode>General</c:formatCode>
                <c:ptCount val="3"/>
                <c:pt idx="0">
                  <c:v>4.1121400999999995</c:v>
                </c:pt>
                <c:pt idx="1">
                  <c:v>2.4071064</c:v>
                </c:pt>
                <c:pt idx="2">
                  <c:v>0.90266489999999999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2B-4A05-BABF-733B28E1249E}"/>
            </c:ext>
          </c:extLst>
        </c:ser>
        <c:ser>
          <c:idx val="4"/>
          <c:order val="3"/>
          <c:tx>
            <c:strRef>
              <c:f>'Water Flow Rate'!$F$6</c:f>
              <c:strCache>
                <c:ptCount val="1"/>
                <c:pt idx="0">
                  <c:v>VC6762_W328D2_C0908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Rate'!$G$6:$I$6</c:f>
              <c:numCache>
                <c:formatCode>General</c:formatCode>
                <c:ptCount val="3"/>
                <c:pt idx="0">
                  <c:v>4.3127322999999995</c:v>
                </c:pt>
                <c:pt idx="1">
                  <c:v>2.7079947</c:v>
                </c:pt>
                <c:pt idx="2">
                  <c:v>1.2035532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2B-4A05-BABF-733B28E1249E}"/>
            </c:ext>
          </c:extLst>
        </c:ser>
        <c:ser>
          <c:idx val="5"/>
          <c:order val="4"/>
          <c:tx>
            <c:strRef>
              <c:f>'Water Flow Rate'!$F$7</c:f>
              <c:strCache>
                <c:ptCount val="1"/>
                <c:pt idx="0">
                  <c:v>VC6762_W328D2_C0910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Rate'!$G$7:$I$7</c:f>
              <c:numCache>
                <c:formatCode>General</c:formatCode>
                <c:ptCount val="3"/>
                <c:pt idx="0">
                  <c:v>3.8112518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2B-4A05-BABF-733B28E1249E}"/>
            </c:ext>
          </c:extLst>
        </c:ser>
        <c:ser>
          <c:idx val="6"/>
          <c:order val="5"/>
          <c:tx>
            <c:strRef>
              <c:f>'Water Flow Rate'!$F$8</c:f>
              <c:strCache>
                <c:ptCount val="1"/>
                <c:pt idx="0">
                  <c:v>VC6762_W328D2_C0911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Rate'!$G$8:$I$8</c:f>
              <c:numCache>
                <c:formatCode>General</c:formatCode>
                <c:ptCount val="3"/>
                <c:pt idx="0">
                  <c:v>4.5133244999999995</c:v>
                </c:pt>
                <c:pt idx="1">
                  <c:v>2.8082908</c:v>
                </c:pt>
                <c:pt idx="2">
                  <c:v>1.1032571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2B-4A05-BABF-733B28E1249E}"/>
            </c:ext>
          </c:extLst>
        </c:ser>
        <c:ser>
          <c:idx val="7"/>
          <c:order val="6"/>
          <c:tx>
            <c:strRef>
              <c:f>'Water Flow Rate'!$F$10</c:f>
              <c:strCache>
                <c:ptCount val="1"/>
                <c:pt idx="0">
                  <c:v>VC6762_W328D2_C1001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Rate'!$G$10:$I$10</c:f>
              <c:numCache>
                <c:formatCode>General</c:formatCode>
                <c:ptCount val="3"/>
                <c:pt idx="0">
                  <c:v>5.014805</c:v>
                </c:pt>
                <c:pt idx="1">
                  <c:v>3.3097713</c:v>
                </c:pt>
                <c:pt idx="2">
                  <c:v>1.6047376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2B-4A05-BABF-733B28E1249E}"/>
            </c:ext>
          </c:extLst>
        </c:ser>
        <c:ser>
          <c:idx val="8"/>
          <c:order val="7"/>
          <c:tx>
            <c:strRef>
              <c:f>'Water Flow Rate'!$F$11</c:f>
              <c:strCache>
                <c:ptCount val="1"/>
                <c:pt idx="0">
                  <c:v>VC6762_W328D2_C1002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Rate'!$G$11:$I$11</c:f>
              <c:numCache>
                <c:formatCode>General</c:formatCode>
                <c:ptCount val="3"/>
                <c:pt idx="0">
                  <c:v>4.1121400999999995</c:v>
                </c:pt>
                <c:pt idx="1">
                  <c:v>2.3068103</c:v>
                </c:pt>
                <c:pt idx="2">
                  <c:v>0.80236879999999999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F2B-4A05-BABF-733B28E1249E}"/>
            </c:ext>
          </c:extLst>
        </c:ser>
        <c:ser>
          <c:idx val="9"/>
          <c:order val="8"/>
          <c:tx>
            <c:strRef>
              <c:f>'Water Flow Rate'!$F$12</c:f>
              <c:strCache>
                <c:ptCount val="1"/>
                <c:pt idx="0">
                  <c:v>VC6762_W328D2_C1003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Rate'!$G$11:$I$11</c:f>
              <c:numCache>
                <c:formatCode>General</c:formatCode>
                <c:ptCount val="3"/>
                <c:pt idx="0">
                  <c:v>4.1121400999999995</c:v>
                </c:pt>
                <c:pt idx="1">
                  <c:v>2.3068103</c:v>
                </c:pt>
                <c:pt idx="2">
                  <c:v>0.80236879999999999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F2B-4A05-BABF-733B28E1249E}"/>
            </c:ext>
          </c:extLst>
        </c:ser>
        <c:ser>
          <c:idx val="10"/>
          <c:order val="9"/>
          <c:tx>
            <c:strRef>
              <c:f>'Water Flow Rate'!$F$12</c:f>
              <c:strCache>
                <c:ptCount val="1"/>
                <c:pt idx="0">
                  <c:v>VC6762_W328D2_C1003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Rate'!$G$12:$I$12</c:f>
              <c:numCache>
                <c:formatCode>General</c:formatCode>
                <c:ptCount val="3"/>
                <c:pt idx="0">
                  <c:v>4.9145089000000004</c:v>
                </c:pt>
                <c:pt idx="1">
                  <c:v>3.1091791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F2B-4A05-BABF-733B28E1249E}"/>
            </c:ext>
          </c:extLst>
        </c:ser>
        <c:ser>
          <c:idx val="11"/>
          <c:order val="10"/>
          <c:tx>
            <c:strRef>
              <c:f>'Water Flow Rate'!$F$13</c:f>
              <c:strCache>
                <c:ptCount val="1"/>
                <c:pt idx="0">
                  <c:v>VC6762_W328D2_C1004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Rate'!$G$13:$I$13</c:f>
              <c:numCache>
                <c:formatCode>General</c:formatCode>
                <c:ptCount val="3"/>
                <c:pt idx="0">
                  <c:v>4.5133244999999995</c:v>
                </c:pt>
                <c:pt idx="1">
                  <c:v>2.9085869</c:v>
                </c:pt>
                <c:pt idx="2">
                  <c:v>1.2035532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F2B-4A05-BABF-733B28E1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8175"/>
        <c:axId val="690551855"/>
      </c:scatterChart>
      <c:valAx>
        <c:axId val="383708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Back-pressure</a:t>
                </a:r>
                <a:r>
                  <a:rPr lang="en-US" baseline="0"/>
                  <a:t> (kPa)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551855"/>
        <c:crosses val="autoZero"/>
        <c:crossBetween val="midCat"/>
      </c:valAx>
      <c:valAx>
        <c:axId val="69055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</a:t>
                </a:r>
                <a:r>
                  <a:rPr lang="en-US" baseline="0"/>
                  <a:t> rate (ml/min)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081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plotArea>
      <cx:plotAreaRegion>
        <cx:series layoutId="boxWhisker" uniqueId="{43F47B9F-CD67-41B0-A294-7731FAB49AC8}">
          <cx:tx>
            <cx:txData>
              <cx:f>_xlchart.v1.0</cx:f>
              <cx:v>Suction-pressure (kPa)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8FED-4C7D-BE91-AEE4FFC4F6F7}">
          <cx:tx>
            <cx:txData>
              <cx:f>_xlchart.v1.2</cx:f>
              <cx:v>Over-pressure (kPa)</cx:v>
            </cx:txData>
          </cx:tx>
          <cx:dataId val="1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Over-pressure (kPa)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Over-pressure (kPa)</a:t>
              </a:r>
            </a:p>
          </cx:txPr>
        </cx:title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43</xdr:row>
      <xdr:rowOff>119061</xdr:rowOff>
    </xdr:from>
    <xdr:to>
      <xdr:col>6</xdr:col>
      <xdr:colOff>742950</xdr:colOff>
      <xdr:row>81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0712ADB-8853-4164-8411-02D17A6DE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138111</xdr:rowOff>
    </xdr:from>
    <xdr:to>
      <xdr:col>3</xdr:col>
      <xdr:colOff>747713</xdr:colOff>
      <xdr:row>36</xdr:row>
      <xdr:rowOff>9524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15913D5E-5344-43F1-8F72-9617BE355A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217861"/>
              <a:ext cx="4837113" cy="33099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14287</xdr:rowOff>
    </xdr:from>
    <xdr:to>
      <xdr:col>4</xdr:col>
      <xdr:colOff>800100</xdr:colOff>
      <xdr:row>38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81D3ACB-25CA-46F3-9C58-C7F2CB6DC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557211</xdr:colOff>
      <xdr:row>28</xdr:row>
      <xdr:rowOff>33337</xdr:rowOff>
    </xdr:from>
    <xdr:to>
      <xdr:col>9</xdr:col>
      <xdr:colOff>19050</xdr:colOff>
      <xdr:row>50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7A3AD0B-7FA2-4A80-BCB1-5A6734A1F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ub@170Vp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E8EA-5E4C-46AA-9D7E-887DC7CB67EF}">
  <dimension ref="A1:B13"/>
  <sheetViews>
    <sheetView tabSelected="1" workbookViewId="0">
      <selection activeCell="F11" sqref="F11"/>
    </sheetView>
  </sheetViews>
  <sheetFormatPr baseColWidth="10" defaultRowHeight="14.5" x14ac:dyDescent="0.35"/>
  <cols>
    <col min="1" max="1" width="15.6328125" bestFit="1" customWidth="1"/>
    <col min="2" max="2" width="21.36328125" bestFit="1" customWidth="1"/>
  </cols>
  <sheetData>
    <row r="1" spans="1:2" x14ac:dyDescent="0.35">
      <c r="A1" s="2" t="s">
        <v>45</v>
      </c>
      <c r="B1" s="2" t="s">
        <v>44</v>
      </c>
    </row>
    <row r="2" spans="1:2" x14ac:dyDescent="0.35">
      <c r="A2" t="s">
        <v>46</v>
      </c>
      <c r="B2" t="s">
        <v>1</v>
      </c>
    </row>
    <row r="3" spans="1:2" x14ac:dyDescent="0.35">
      <c r="A3" t="s">
        <v>47</v>
      </c>
      <c r="B3" t="s">
        <v>2</v>
      </c>
    </row>
    <row r="4" spans="1:2" x14ac:dyDescent="0.35">
      <c r="A4" t="s">
        <v>48</v>
      </c>
      <c r="B4" t="s">
        <v>3</v>
      </c>
    </row>
    <row r="5" spans="1:2" x14ac:dyDescent="0.35">
      <c r="A5" t="s">
        <v>49</v>
      </c>
      <c r="B5" t="s">
        <v>4</v>
      </c>
    </row>
    <row r="6" spans="1:2" x14ac:dyDescent="0.35">
      <c r="A6" t="s">
        <v>50</v>
      </c>
      <c r="B6" t="s">
        <v>5</v>
      </c>
    </row>
    <row r="7" spans="1:2" x14ac:dyDescent="0.35">
      <c r="A7" t="s">
        <v>51</v>
      </c>
      <c r="B7" t="s">
        <v>6</v>
      </c>
    </row>
    <row r="8" spans="1:2" x14ac:dyDescent="0.35">
      <c r="A8" t="s">
        <v>52</v>
      </c>
      <c r="B8" t="s">
        <v>7</v>
      </c>
    </row>
    <row r="9" spans="1:2" x14ac:dyDescent="0.35">
      <c r="A9" t="s">
        <v>53</v>
      </c>
      <c r="B9" t="s">
        <v>8</v>
      </c>
    </row>
    <row r="10" spans="1:2" x14ac:dyDescent="0.35">
      <c r="A10" t="s">
        <v>54</v>
      </c>
      <c r="B10" t="s">
        <v>9</v>
      </c>
    </row>
    <row r="11" spans="1:2" x14ac:dyDescent="0.35">
      <c r="A11" t="s">
        <v>55</v>
      </c>
      <c r="B11" t="s">
        <v>10</v>
      </c>
    </row>
    <row r="12" spans="1:2" x14ac:dyDescent="0.35">
      <c r="A12" t="s">
        <v>56</v>
      </c>
      <c r="B12" t="s">
        <v>11</v>
      </c>
    </row>
    <row r="13" spans="1:2" x14ac:dyDescent="0.35">
      <c r="A13" t="s">
        <v>57</v>
      </c>
      <c r="B13" t="s"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opLeftCell="E1" workbookViewId="0">
      <selection activeCell="I16" sqref="I16"/>
    </sheetView>
  </sheetViews>
  <sheetFormatPr baseColWidth="10" defaultColWidth="9.1796875" defaultRowHeight="14.5" x14ac:dyDescent="0.35"/>
  <cols>
    <col min="1" max="1" width="12.81640625" bestFit="1" customWidth="1"/>
    <col min="2" max="13" width="27" bestFit="1" customWidth="1"/>
  </cols>
  <sheetData>
    <row r="1" spans="1:13" x14ac:dyDescent="0.35">
      <c r="A1" s="2" t="s">
        <v>35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4" t="s">
        <v>19</v>
      </c>
      <c r="J1" s="2" t="s">
        <v>20</v>
      </c>
      <c r="K1" s="2" t="s">
        <v>21</v>
      </c>
      <c r="L1" s="2" t="s">
        <v>22</v>
      </c>
      <c r="M1" s="2" t="s">
        <v>23</v>
      </c>
    </row>
    <row r="2" spans="1:13" x14ac:dyDescent="0.35">
      <c r="A2">
        <v>-50</v>
      </c>
      <c r="B2" s="1">
        <v>-7.2490005188144551</v>
      </c>
      <c r="C2" s="1">
        <v>-7.5510422070985896</v>
      </c>
      <c r="D2" s="1">
        <v>-8.4571672719505386</v>
      </c>
      <c r="E2" s="1">
        <v>-7.2490005188144551</v>
      </c>
      <c r="F2" s="1">
        <v>-7.8530838953827242</v>
      </c>
      <c r="G2" s="1">
        <v>-7.450361644337363</v>
      </c>
      <c r="H2" s="1">
        <v>-8.5578478347115379</v>
      </c>
      <c r="I2" s="5">
        <v>0</v>
      </c>
      <c r="J2">
        <v>-9.4639728995634869</v>
      </c>
      <c r="K2">
        <v>-7.6517227698600436</v>
      </c>
      <c r="L2">
        <v>-9.2626117740410336</v>
      </c>
      <c r="M2">
        <v>-8.9605700857568991</v>
      </c>
    </row>
    <row r="3" spans="1:13" x14ac:dyDescent="0.35">
      <c r="A3">
        <v>-45</v>
      </c>
      <c r="B3" s="1">
        <v>-6.5442365794853004</v>
      </c>
      <c r="C3" s="1">
        <v>-6.8966185491501619</v>
      </c>
      <c r="D3" s="1">
        <v>-7.7524033326211566</v>
      </c>
      <c r="E3" s="1">
        <v>-6.6449171422466407</v>
      </c>
      <c r="F3" s="1">
        <v>-7.2490005188149098</v>
      </c>
      <c r="G3" s="1">
        <v>-6.8462782677694349</v>
      </c>
      <c r="H3" s="1">
        <v>-7.9034241767631102</v>
      </c>
      <c r="I3" s="5">
        <v>0</v>
      </c>
      <c r="J3">
        <v>-8.6585283974728782</v>
      </c>
      <c r="K3">
        <v>-7.0476393932920018</v>
      </c>
      <c r="L3">
        <v>-8.4571672719504249</v>
      </c>
      <c r="M3">
        <v>-8.205465865047131</v>
      </c>
    </row>
    <row r="4" spans="1:13" x14ac:dyDescent="0.35">
      <c r="A4">
        <v>-40</v>
      </c>
      <c r="B4" s="1">
        <v>-5.9401532029174859</v>
      </c>
      <c r="C4" s="1">
        <v>-6.4435560167243011</v>
      </c>
      <c r="D4" s="1">
        <v>-6.9972991119112748</v>
      </c>
      <c r="E4" s="1">
        <v>-6.0408337656788262</v>
      </c>
      <c r="F4" s="1">
        <v>-6.4938962981049144</v>
      </c>
      <c r="G4" s="1">
        <v>-6.1918546098208935</v>
      </c>
      <c r="H4" s="1">
        <v>-7.0979796746726151</v>
      </c>
      <c r="I4" s="5">
        <v>-5.0340281380613305E-2</v>
      </c>
      <c r="J4">
        <v>-7.8530838953823832</v>
      </c>
      <c r="K4">
        <v>-6.4435560167240737</v>
      </c>
      <c r="L4">
        <v>-7.7020630512405432</v>
      </c>
      <c r="M4">
        <v>-7.4503616443372493</v>
      </c>
    </row>
    <row r="5" spans="1:13" x14ac:dyDescent="0.35">
      <c r="A5">
        <v>-35</v>
      </c>
      <c r="B5" s="1">
        <v>-5.2857295449688309</v>
      </c>
      <c r="C5" s="1">
        <v>-5.6884517960143057</v>
      </c>
      <c r="D5" s="1">
        <v>-6.2421948912013931</v>
      </c>
      <c r="E5" s="1">
        <v>-5.3864101077302848</v>
      </c>
      <c r="F5" s="1">
        <v>-5.8898129215369863</v>
      </c>
      <c r="G5" s="1">
        <v>-5.5877712332529654</v>
      </c>
      <c r="H5" s="1">
        <v>-6.4435560167239601</v>
      </c>
      <c r="I5" s="5">
        <v>0.10068056276122661</v>
      </c>
      <c r="J5">
        <v>-6.9972991119111612</v>
      </c>
      <c r="K5">
        <v>-5.6884517960143057</v>
      </c>
      <c r="L5">
        <v>-6.8966185491500482</v>
      </c>
      <c r="M5">
        <v>-6.644917142246868</v>
      </c>
    </row>
    <row r="6" spans="1:13" x14ac:dyDescent="0.35">
      <c r="A6">
        <v>-30</v>
      </c>
      <c r="B6" s="1">
        <v>-4.6816461684010164</v>
      </c>
      <c r="C6" s="1">
        <v>-5.0340281380657643</v>
      </c>
      <c r="D6" s="1">
        <v>-5.4870906704916251</v>
      </c>
      <c r="E6" s="1">
        <v>-4.7319864497817434</v>
      </c>
      <c r="F6" s="1">
        <v>-5.1850489822078316</v>
      </c>
      <c r="G6" s="1">
        <v>-4.8326670125430837</v>
      </c>
      <c r="H6" s="1">
        <v>-5.638111514633465</v>
      </c>
      <c r="I6" s="5">
        <v>5.0340281380613305E-2</v>
      </c>
      <c r="J6">
        <v>-6.1918546098207798</v>
      </c>
      <c r="K6">
        <v>-4.9836878566850373</v>
      </c>
      <c r="L6">
        <v>-6.0911740470594395</v>
      </c>
      <c r="M6">
        <v>-5.8898129215369863</v>
      </c>
    </row>
    <row r="7" spans="1:13" x14ac:dyDescent="0.35">
      <c r="A7">
        <v>-25</v>
      </c>
      <c r="B7" s="1">
        <v>-4.077562791833202</v>
      </c>
      <c r="C7" s="1">
        <v>-4.3796044801172229</v>
      </c>
      <c r="D7" s="1">
        <v>-4.7823267311623567</v>
      </c>
      <c r="E7" s="1">
        <v>-4.178243354594656</v>
      </c>
      <c r="F7" s="1">
        <v>-4.4802850428786769</v>
      </c>
      <c r="G7" s="1">
        <v>-4.2285836359752693</v>
      </c>
      <c r="H7" s="1">
        <v>-4.83266701254297</v>
      </c>
      <c r="I7" s="5">
        <v>0</v>
      </c>
      <c r="J7">
        <v>-5.4367503891108981</v>
      </c>
      <c r="K7">
        <v>-4.2789239173559963</v>
      </c>
      <c r="L7">
        <v>-5.2857295449691719</v>
      </c>
      <c r="M7">
        <v>-5.1347087008269909</v>
      </c>
    </row>
    <row r="8" spans="1:13" x14ac:dyDescent="0.35">
      <c r="A8">
        <v>-20</v>
      </c>
      <c r="B8" s="1">
        <v>-3.3727988525039336</v>
      </c>
      <c r="C8" s="1">
        <v>-3.6245002594073412</v>
      </c>
      <c r="D8" s="1">
        <v>-4.0775627918333157</v>
      </c>
      <c r="E8" s="1">
        <v>-3.5238196966460009</v>
      </c>
      <c r="F8" s="1">
        <v>-3.8258613849301355</v>
      </c>
      <c r="G8" s="1">
        <v>-3.5741599780267279</v>
      </c>
      <c r="H8" s="1">
        <v>-4.077562791833202</v>
      </c>
      <c r="I8" s="5">
        <v>5.0340281380613305E-2</v>
      </c>
      <c r="J8">
        <v>-4.5306253242590628</v>
      </c>
      <c r="K8">
        <v>-3.5741599780267279</v>
      </c>
      <c r="L8">
        <v>-4.4802850428784495</v>
      </c>
      <c r="M8">
        <v>-4.3292641987364959</v>
      </c>
    </row>
    <row r="9" spans="1:13" x14ac:dyDescent="0.35">
      <c r="A9">
        <v>-15</v>
      </c>
      <c r="B9" s="1">
        <v>-2.6680349131747789</v>
      </c>
      <c r="C9" s="1">
        <v>-3.0707571642201401</v>
      </c>
      <c r="D9" s="1">
        <v>-3.2217780083618663</v>
      </c>
      <c r="E9" s="1">
        <v>-2.9197363200779591</v>
      </c>
      <c r="F9" s="1">
        <v>-3.1210974456008671</v>
      </c>
      <c r="G9" s="1">
        <v>-2.9700766014587998</v>
      </c>
      <c r="H9" s="1">
        <v>-3.4231391338845469</v>
      </c>
      <c r="I9" s="5">
        <v>5.0340281380613305E-2</v>
      </c>
      <c r="J9">
        <v>-3.7251808221684541</v>
      </c>
      <c r="K9">
        <v>-2.9197363200780728</v>
      </c>
      <c r="L9">
        <v>-3.6245002594073412</v>
      </c>
      <c r="M9">
        <v>-3.5741599780266142</v>
      </c>
    </row>
    <row r="10" spans="1:13" x14ac:dyDescent="0.35">
      <c r="A10">
        <v>-10</v>
      </c>
      <c r="B10" s="1">
        <v>-2.0639515366067371</v>
      </c>
      <c r="C10" s="1">
        <v>-2.4666737876523257</v>
      </c>
      <c r="D10" s="1">
        <v>-2.6176946317940519</v>
      </c>
      <c r="E10" s="1">
        <v>-2.1646320993681911</v>
      </c>
      <c r="F10" s="1">
        <v>-2.517014069032939</v>
      </c>
      <c r="G10" s="1">
        <v>-2.3156529435103721</v>
      </c>
      <c r="H10" s="1">
        <v>-2.6680349131747789</v>
      </c>
      <c r="I10" s="5">
        <v>5.0340281380613305E-2</v>
      </c>
      <c r="J10">
        <v>-3.0707571642200264</v>
      </c>
      <c r="K10">
        <v>-2.2653126621296451</v>
      </c>
      <c r="L10">
        <v>-2.8693960386974595</v>
      </c>
      <c r="M10">
        <v>-2.7687154759361192</v>
      </c>
    </row>
    <row r="11" spans="1:13" x14ac:dyDescent="0.35">
      <c r="A11">
        <v>-5</v>
      </c>
      <c r="B11" s="1">
        <v>-1.3591875972776961</v>
      </c>
      <c r="C11" s="1">
        <v>-1.711569566942444</v>
      </c>
      <c r="D11" s="1">
        <v>-1.9129306924648972</v>
      </c>
      <c r="E11" s="1">
        <v>-1.560548722800263</v>
      </c>
      <c r="F11" s="1">
        <v>-1.8122501297037843</v>
      </c>
      <c r="G11" s="1">
        <v>-1.5605487228003767</v>
      </c>
      <c r="H11" s="1">
        <v>-2.0136112552261238</v>
      </c>
      <c r="I11" s="5">
        <v>0</v>
      </c>
      <c r="J11">
        <v>-2.2653126621295314</v>
      </c>
      <c r="K11">
        <v>-1.6612292855616033</v>
      </c>
      <c r="L11">
        <v>-2.1142918179875778</v>
      </c>
      <c r="M11">
        <v>-2.0136112552263512</v>
      </c>
    </row>
    <row r="12" spans="1:13" x14ac:dyDescent="0.35">
      <c r="A12">
        <v>0</v>
      </c>
      <c r="B12" s="1">
        <v>-0.30204168828379352</v>
      </c>
      <c r="C12" s="1">
        <v>-0.52857295449689445</v>
      </c>
      <c r="D12" s="1">
        <v>-0.50340281380641727</v>
      </c>
      <c r="E12" s="1">
        <v>-0.40272225104519066</v>
      </c>
      <c r="F12" s="1">
        <v>-0.57891323587767829</v>
      </c>
      <c r="G12" s="1">
        <v>-0.47823267311628115</v>
      </c>
      <c r="H12" s="1">
        <v>-0.57891323587745092</v>
      </c>
      <c r="I12" s="5">
        <v>0</v>
      </c>
      <c r="J12">
        <v>-0.65442365794848456</v>
      </c>
      <c r="K12">
        <v>-0.42789239173555416</v>
      </c>
      <c r="L12">
        <v>-0.5789132358775646</v>
      </c>
      <c r="M12">
        <v>-0.6544236579485414</v>
      </c>
    </row>
    <row r="13" spans="1:13" x14ac:dyDescent="0.35">
      <c r="A13">
        <v>5</v>
      </c>
      <c r="B13" s="1">
        <v>0.27687154759371424</v>
      </c>
      <c r="C13" s="1">
        <v>0</v>
      </c>
      <c r="D13" s="1">
        <v>0.12585070345176064</v>
      </c>
      <c r="E13" s="1">
        <v>0.2517014069032939</v>
      </c>
      <c r="F13" s="1">
        <v>5.0340281380613305E-2</v>
      </c>
      <c r="G13" s="1">
        <v>0.1006805627613403</v>
      </c>
      <c r="H13" s="1">
        <v>2.517014069042034E-2</v>
      </c>
      <c r="I13" s="5">
        <v>5.0340281380613305E-2</v>
      </c>
      <c r="J13">
        <v>-5.0340281380613305E-2</v>
      </c>
      <c r="K13">
        <v>0.2013611255226806</v>
      </c>
      <c r="L13">
        <v>0.17619098483226026</v>
      </c>
      <c r="M13">
        <v>5.6843418860808015E-14</v>
      </c>
    </row>
    <row r="14" spans="1:13" x14ac:dyDescent="0.35">
      <c r="A14">
        <v>10</v>
      </c>
      <c r="B14" s="1">
        <v>0.83061464278097219</v>
      </c>
      <c r="C14" s="1">
        <v>0.57891323587750776</v>
      </c>
      <c r="D14" s="1">
        <v>0.7551042207098817</v>
      </c>
      <c r="E14" s="1">
        <v>0.7802743614002452</v>
      </c>
      <c r="F14" s="1">
        <v>0.57891323587733723</v>
      </c>
      <c r="G14" s="1">
        <v>0.67959379863879121</v>
      </c>
      <c r="H14" s="1">
        <v>0.67959379863901859</v>
      </c>
      <c r="I14" s="5">
        <v>0.1006805627613403</v>
      </c>
      <c r="J14">
        <v>0.62925351725834844</v>
      </c>
      <c r="K14">
        <v>0.7802743614002452</v>
      </c>
      <c r="L14">
        <v>0.8306146427808585</v>
      </c>
      <c r="M14">
        <v>0.6795937986389049</v>
      </c>
    </row>
    <row r="15" spans="1:13" x14ac:dyDescent="0.35">
      <c r="A15">
        <v>15</v>
      </c>
      <c r="B15" s="1">
        <v>1.4346980193487866</v>
      </c>
      <c r="C15" s="1">
        <v>1.1578264717550724</v>
      </c>
      <c r="D15" s="1">
        <v>1.3843577379682301</v>
      </c>
      <c r="E15" s="1">
        <v>1.359187597277753</v>
      </c>
      <c r="F15" s="1">
        <v>1.2081667531356857</v>
      </c>
      <c r="G15" s="1">
        <v>1.233336893826106</v>
      </c>
      <c r="H15" s="1">
        <v>1.3088473158971965</v>
      </c>
      <c r="I15" s="5">
        <v>7.5510422070976801E-2</v>
      </c>
      <c r="J15">
        <v>1.3591875972778666</v>
      </c>
      <c r="K15">
        <v>1.3843577379680596</v>
      </c>
      <c r="L15">
        <v>1.6108890041810469</v>
      </c>
      <c r="M15">
        <v>1.3843577379681165</v>
      </c>
    </row>
    <row r="16" spans="1:13" x14ac:dyDescent="0.35">
      <c r="A16">
        <v>20</v>
      </c>
      <c r="B16" s="1">
        <v>2.013611255226408</v>
      </c>
      <c r="C16" s="1">
        <v>1.7367397076327507</v>
      </c>
      <c r="D16" s="1">
        <v>2.0136112552264649</v>
      </c>
      <c r="E16" s="1">
        <v>1.9632709738457379</v>
      </c>
      <c r="F16" s="1">
        <v>1.7870799890131934</v>
      </c>
      <c r="G16" s="1">
        <v>1.7870799890133071</v>
      </c>
      <c r="H16" s="1">
        <v>1.9884411145361582</v>
      </c>
      <c r="I16" s="5">
        <v>5.0340281380670149E-2</v>
      </c>
      <c r="J16">
        <v>2.1142918179876347</v>
      </c>
      <c r="K16">
        <v>2.038781395916601</v>
      </c>
      <c r="L16">
        <v>2.2904828028198381</v>
      </c>
      <c r="M16">
        <v>2.038781395916601</v>
      </c>
    </row>
    <row r="17" spans="1:13" x14ac:dyDescent="0.35">
      <c r="A17">
        <v>25</v>
      </c>
      <c r="B17" s="1">
        <v>2.567354350413666</v>
      </c>
      <c r="C17" s="1">
        <v>2.3659932248908717</v>
      </c>
      <c r="D17" s="1">
        <v>2.7183751945555628</v>
      </c>
      <c r="E17" s="1">
        <v>2.5421842097232457</v>
      </c>
      <c r="F17" s="1">
        <v>2.416333506271485</v>
      </c>
      <c r="G17" s="1">
        <v>2.416333506271485</v>
      </c>
      <c r="H17" s="1">
        <v>2.567354350413666</v>
      </c>
      <c r="I17" s="5">
        <v>5.0340281380613305E-2</v>
      </c>
      <c r="J17">
        <v>2.8190557573168462</v>
      </c>
      <c r="K17">
        <v>2.5673543504135523</v>
      </c>
      <c r="L17">
        <v>3.0455870235297766</v>
      </c>
      <c r="M17">
        <v>2.642864772484586</v>
      </c>
    </row>
    <row r="18" spans="1:13" x14ac:dyDescent="0.35">
      <c r="A18">
        <v>30</v>
      </c>
      <c r="B18" s="1">
        <v>3.2217780083621506</v>
      </c>
      <c r="C18" s="1">
        <v>2.9197363200781297</v>
      </c>
      <c r="D18" s="1">
        <v>3.2972884304331274</v>
      </c>
      <c r="E18" s="1">
        <v>3.1462675862911738</v>
      </c>
      <c r="F18" s="1">
        <v>3.0455870235296061</v>
      </c>
      <c r="G18" s="1">
        <v>2.9700766014588567</v>
      </c>
      <c r="H18" s="1">
        <v>3.297288430433241</v>
      </c>
      <c r="I18" s="5">
        <v>0.10068056276128345</v>
      </c>
      <c r="J18">
        <v>3.5741599780267279</v>
      </c>
      <c r="K18">
        <v>3.1966078676716734</v>
      </c>
      <c r="L18">
        <v>3.7503509628588745</v>
      </c>
      <c r="M18">
        <v>3.2972884304330705</v>
      </c>
    </row>
    <row r="19" spans="1:13" x14ac:dyDescent="0.35">
      <c r="A19">
        <v>35</v>
      </c>
      <c r="B19" s="1">
        <v>3.8258613849300787</v>
      </c>
      <c r="C19" s="1">
        <v>3.4734794152654445</v>
      </c>
      <c r="D19" s="1">
        <v>3.9517120883817256</v>
      </c>
      <c r="E19" s="1">
        <v>3.700010681478318</v>
      </c>
      <c r="F19" s="1">
        <v>3.5741599780265574</v>
      </c>
      <c r="G19" s="1">
        <v>3.5489898373363076</v>
      </c>
      <c r="H19" s="1">
        <v>3.926541947691419</v>
      </c>
      <c r="I19" s="5">
        <v>0.10068056276128345</v>
      </c>
      <c r="J19">
        <v>4.1782433545945992</v>
      </c>
      <c r="K19">
        <v>3.7251808221687384</v>
      </c>
      <c r="L19">
        <v>4.4299447614977794</v>
      </c>
      <c r="M19">
        <v>3.9265419476913053</v>
      </c>
    </row>
    <row r="20" spans="1:13" x14ac:dyDescent="0.35">
      <c r="A20">
        <v>40</v>
      </c>
      <c r="B20" s="1">
        <v>4.3292641987366665</v>
      </c>
      <c r="C20" s="1">
        <v>4.077562791833202</v>
      </c>
      <c r="D20" s="1">
        <v>4.5306253242592334</v>
      </c>
      <c r="E20" s="1">
        <v>4.253753776665576</v>
      </c>
      <c r="F20" s="1">
        <v>4.1782433545944286</v>
      </c>
      <c r="G20" s="1">
        <v>4.0523926511428385</v>
      </c>
      <c r="H20" s="1">
        <v>4.5306253242592334</v>
      </c>
      <c r="I20" s="5">
        <v>2.5170140690306653E-2</v>
      </c>
      <c r="J20">
        <v>4.9081774346141742</v>
      </c>
      <c r="K20">
        <v>4.3292641987364391</v>
      </c>
      <c r="L20">
        <v>5.0843684194464345</v>
      </c>
      <c r="M20">
        <v>4.5809656056398467</v>
      </c>
    </row>
    <row r="21" spans="1:13" x14ac:dyDescent="0.35">
      <c r="A21">
        <v>45</v>
      </c>
      <c r="B21" s="1">
        <v>4.8578371532335041</v>
      </c>
      <c r="C21" s="1">
        <v>4.5809656056398467</v>
      </c>
      <c r="D21" s="1">
        <v>5.1850489822078885</v>
      </c>
      <c r="E21" s="1">
        <v>4.8326670125431974</v>
      </c>
      <c r="F21" s="1">
        <v>4.8074968718526065</v>
      </c>
      <c r="G21" s="1">
        <v>4.6564760277108803</v>
      </c>
      <c r="H21" s="1">
        <v>5.109538560136798</v>
      </c>
      <c r="I21" s="5">
        <v>5.0340281380670149E-2</v>
      </c>
      <c r="J21">
        <v>5.5374309518723521</v>
      </c>
      <c r="K21">
        <v>4.8830072939237539</v>
      </c>
      <c r="L21">
        <v>5.7891323587755892</v>
      </c>
      <c r="M21">
        <v>5.1598788415174681</v>
      </c>
    </row>
    <row r="22" spans="1:13" x14ac:dyDescent="0.35">
      <c r="A22">
        <v>50</v>
      </c>
      <c r="B22" s="1">
        <v>5.3864101077304554</v>
      </c>
      <c r="C22" s="1">
        <v>5.260559404278581</v>
      </c>
      <c r="D22" s="1">
        <v>5.8143024994658958</v>
      </c>
      <c r="E22" s="1">
        <v>5.411580248420762</v>
      </c>
      <c r="F22" s="1">
        <v>5.3360698263495578</v>
      </c>
      <c r="G22" s="1">
        <v>5.2102191228979677</v>
      </c>
      <c r="H22" s="1">
        <v>5.7891323587757597</v>
      </c>
      <c r="I22" s="5">
        <v>5.0340281380613305E-2</v>
      </c>
      <c r="J22">
        <v>6.2170247505113707</v>
      </c>
      <c r="K22">
        <v>5.4870906704916251</v>
      </c>
      <c r="L22">
        <v>6.4687261574144372</v>
      </c>
      <c r="M22">
        <v>5.7891323587755892</v>
      </c>
    </row>
    <row r="23" spans="1:13" x14ac:dyDescent="0.35">
      <c r="A23">
        <v>55</v>
      </c>
      <c r="B23" s="1">
        <v>6.0156636249886333</v>
      </c>
      <c r="C23" s="1">
        <v>5.7639622180852825</v>
      </c>
      <c r="D23" s="1">
        <v>6.4183858760339376</v>
      </c>
      <c r="E23" s="1">
        <v>5.9401532029176565</v>
      </c>
      <c r="F23" s="1">
        <v>5.8898129215368158</v>
      </c>
      <c r="G23" s="1">
        <v>5.7891323587755892</v>
      </c>
      <c r="H23" s="1">
        <v>6.3932157353435741</v>
      </c>
      <c r="I23" s="5">
        <v>5.0340281380613305E-2</v>
      </c>
      <c r="J23">
        <v>6.8714484084597984</v>
      </c>
      <c r="K23">
        <v>6.0660039063691329</v>
      </c>
      <c r="L23">
        <v>7.097979674672672</v>
      </c>
      <c r="M23">
        <v>6.4687261574144941</v>
      </c>
    </row>
    <row r="24" spans="1:13" x14ac:dyDescent="0.35">
      <c r="A24">
        <v>60</v>
      </c>
      <c r="B24" s="1">
        <v>6.4687261574144941</v>
      </c>
      <c r="C24" s="1">
        <v>6.2170247505111433</v>
      </c>
      <c r="D24" s="1">
        <v>6.9972991119113317</v>
      </c>
      <c r="E24" s="1">
        <v>6.4687261574145509</v>
      </c>
      <c r="F24" s="1">
        <v>6.5190664387949369</v>
      </c>
      <c r="G24" s="1">
        <v>6.2170247505111433</v>
      </c>
      <c r="H24" s="1">
        <v>6.9721289712212524</v>
      </c>
      <c r="I24" s="5">
        <v>5.0340281380613305E-2</v>
      </c>
      <c r="J24">
        <v>7.4251915036470564</v>
      </c>
      <c r="K24">
        <v>6.6952574236274813</v>
      </c>
      <c r="L24">
        <v>7.77757347331152</v>
      </c>
      <c r="M24">
        <v>7.0728095339823085</v>
      </c>
    </row>
    <row r="25" spans="1:13" x14ac:dyDescent="0.35">
      <c r="A25">
        <v>65</v>
      </c>
      <c r="B25" s="1">
        <v>7.022469252601752</v>
      </c>
      <c r="C25" s="1">
        <v>6.7204275643177311</v>
      </c>
      <c r="D25" s="1">
        <v>7.5258720664083398</v>
      </c>
      <c r="E25" s="1">
        <v>7.022469252601752</v>
      </c>
      <c r="F25" s="1">
        <v>6.9972991119112748</v>
      </c>
      <c r="G25" s="1">
        <v>6.7455977050080378</v>
      </c>
      <c r="H25" s="1">
        <v>7.50070192571809</v>
      </c>
      <c r="I25" s="5">
        <v>0.10068056276128345</v>
      </c>
      <c r="J25">
        <v>8.1047853022859613</v>
      </c>
      <c r="K25">
        <v>7.1986602374339554</v>
      </c>
      <c r="L25">
        <v>8.3816568498793913</v>
      </c>
      <c r="M25">
        <v>7.6768929105502934</v>
      </c>
    </row>
    <row r="26" spans="1:13" x14ac:dyDescent="0.35">
      <c r="A26">
        <v>70</v>
      </c>
      <c r="B26" s="1">
        <v>7.4755317850277265</v>
      </c>
      <c r="C26" s="1">
        <v>7.1986602374339554</v>
      </c>
      <c r="D26" s="1">
        <v>8.1299554429762679</v>
      </c>
      <c r="E26" s="1">
        <v>7.5258720664083967</v>
      </c>
      <c r="F26" s="1">
        <v>7.5762123477888395</v>
      </c>
      <c r="G26" s="1">
        <v>7.2993408001952957</v>
      </c>
      <c r="H26" s="1">
        <v>8.1047853022859613</v>
      </c>
      <c r="I26" s="5">
        <v>5.0340281380613305E-2</v>
      </c>
      <c r="J26">
        <v>8.7340388195441392</v>
      </c>
      <c r="K26">
        <v>7.8027436140018835</v>
      </c>
      <c r="L26">
        <v>8.9605700857569559</v>
      </c>
      <c r="M26">
        <v>8.2054658650471879</v>
      </c>
    </row>
    <row r="27" spans="1:13" x14ac:dyDescent="0.35">
      <c r="A27">
        <v>75</v>
      </c>
      <c r="B27" s="1">
        <v>8.0292748802149845</v>
      </c>
      <c r="C27" s="1">
        <v>7.8027436140018835</v>
      </c>
      <c r="D27" s="1">
        <v>8.6081881160925491</v>
      </c>
      <c r="E27" s="1">
        <v>8.054445020905348</v>
      </c>
      <c r="F27" s="1">
        <v>8.1551255836663472</v>
      </c>
      <c r="G27" s="1">
        <v>7.7775734733115769</v>
      </c>
      <c r="H27" s="1">
        <v>8.7088686788538894</v>
      </c>
      <c r="I27" s="5">
        <v>7.5510422070976801E-2</v>
      </c>
      <c r="J27">
        <v>9.3129520554217038</v>
      </c>
      <c r="K27">
        <v>8.3061464278084145</v>
      </c>
      <c r="L27">
        <v>9.5898236030152475</v>
      </c>
      <c r="M27">
        <v>8.8347193823053658</v>
      </c>
    </row>
    <row r="28" spans="1:13" x14ac:dyDescent="0.35">
      <c r="A28">
        <v>80</v>
      </c>
      <c r="B28" s="1">
        <v>8.5578478347118789</v>
      </c>
      <c r="C28" s="1">
        <v>8.205465865047131</v>
      </c>
      <c r="D28" s="1">
        <v>9.2122714926604203</v>
      </c>
      <c r="E28" s="1">
        <v>8.4571672719505386</v>
      </c>
      <c r="F28" s="1">
        <v>8.6081881160922649</v>
      </c>
      <c r="G28" s="1">
        <v>8.2809762871181647</v>
      </c>
      <c r="H28" s="1">
        <v>9.161931211279807</v>
      </c>
      <c r="I28" s="5">
        <v>5.0340281380613305E-2</v>
      </c>
      <c r="J28">
        <v>9.9422055726799385</v>
      </c>
      <c r="K28">
        <v>8.8095492416150591</v>
      </c>
      <c r="L28">
        <v>10.143566698202392</v>
      </c>
      <c r="M28">
        <v>9.3632923368022603</v>
      </c>
    </row>
    <row r="29" spans="1:13" x14ac:dyDescent="0.35">
      <c r="A29">
        <v>85</v>
      </c>
      <c r="B29" s="1">
        <v>9.0360805078281032</v>
      </c>
      <c r="C29" s="1">
        <v>8.759208960234389</v>
      </c>
      <c r="D29" s="1">
        <v>9.7660145878476214</v>
      </c>
      <c r="E29" s="1">
        <v>9.0360805078279895</v>
      </c>
      <c r="F29" s="1">
        <v>9.0864207892084892</v>
      </c>
      <c r="G29" s="1">
        <v>8.7592089602344458</v>
      </c>
      <c r="H29" s="1">
        <v>9.8163548692283484</v>
      </c>
      <c r="I29" s="5">
        <v>7.5510422070919958E-2</v>
      </c>
      <c r="J29">
        <v>10.49594866786714</v>
      </c>
      <c r="K29">
        <v>9.3129520554215333</v>
      </c>
      <c r="L29">
        <v>10.672139652699229</v>
      </c>
      <c r="M29">
        <v>9.8666951506087912</v>
      </c>
    </row>
    <row r="30" spans="1:13" x14ac:dyDescent="0.35">
      <c r="A30">
        <v>90</v>
      </c>
      <c r="B30" s="1">
        <v>9.5143131809443275</v>
      </c>
      <c r="C30" s="1">
        <v>9.2122714926602498</v>
      </c>
      <c r="D30" s="1">
        <v>10.269417401654152</v>
      </c>
      <c r="E30" s="1">
        <v>9.5143131809442707</v>
      </c>
      <c r="F30" s="1">
        <v>9.589823603015077</v>
      </c>
      <c r="G30" s="1">
        <v>9.18710135197</v>
      </c>
      <c r="H30" s="1">
        <v>10.319757683034823</v>
      </c>
      <c r="I30" s="5">
        <v>7.5510422070919958E-2</v>
      </c>
      <c r="J30">
        <v>11.024521622363977</v>
      </c>
      <c r="K30">
        <v>9.7660145878475078</v>
      </c>
      <c r="L30">
        <v>11.225882747886601</v>
      </c>
      <c r="M30">
        <v>10.370097964415379</v>
      </c>
    </row>
    <row r="31" spans="1:13" x14ac:dyDescent="0.35">
      <c r="A31">
        <v>95</v>
      </c>
      <c r="B31" s="1">
        <v>9.917035431989575</v>
      </c>
      <c r="C31" s="1">
        <v>9.690504165776531</v>
      </c>
      <c r="D31" s="1">
        <v>10.747650074770377</v>
      </c>
      <c r="E31" s="1">
        <v>9.9422055726798249</v>
      </c>
      <c r="F31" s="1">
        <v>10.042886135440938</v>
      </c>
      <c r="G31" s="1">
        <v>9.640163884395804</v>
      </c>
      <c r="H31" s="1">
        <v>10.848330637531774</v>
      </c>
      <c r="I31" s="5">
        <v>2.5170140690363496E-2</v>
      </c>
      <c r="J31">
        <v>11.603434858241656</v>
      </c>
      <c r="K31">
        <v>10.244247260963846</v>
      </c>
      <c r="L31">
        <v>11.779625843073859</v>
      </c>
      <c r="M31">
        <v>10.923841059602637</v>
      </c>
    </row>
    <row r="32" spans="1:13" x14ac:dyDescent="0.35">
      <c r="A32">
        <v>100</v>
      </c>
      <c r="B32" s="1">
        <v>10.420438245796163</v>
      </c>
      <c r="C32" s="1">
        <v>10.219077120273596</v>
      </c>
      <c r="D32" s="1">
        <v>11.301393169957635</v>
      </c>
      <c r="E32" s="1">
        <v>10.370097964415436</v>
      </c>
      <c r="F32" s="1">
        <v>10.521118808557276</v>
      </c>
      <c r="G32" s="1">
        <v>10.118396557512028</v>
      </c>
      <c r="H32" s="1">
        <v>11.376903592028725</v>
      </c>
      <c r="I32" s="5">
        <v>7.5510422070976801E-2</v>
      </c>
      <c r="J32">
        <v>12.056497390667516</v>
      </c>
      <c r="K32">
        <v>10.672139652699343</v>
      </c>
      <c r="L32">
        <v>12.333368938261003</v>
      </c>
      <c r="M32">
        <v>11.477584154789895</v>
      </c>
    </row>
    <row r="33" spans="1:13" x14ac:dyDescent="0.35">
      <c r="A33">
        <v>105</v>
      </c>
      <c r="B33" s="1">
        <v>10.848330637531717</v>
      </c>
      <c r="C33" s="1">
        <v>10.646969512009093</v>
      </c>
      <c r="D33" s="1">
        <v>11.704115421002882</v>
      </c>
      <c r="E33" s="1">
        <v>10.79799035615099</v>
      </c>
      <c r="F33" s="1">
        <v>10.9993514816735</v>
      </c>
      <c r="G33" s="1">
        <v>10.571459089938116</v>
      </c>
      <c r="H33" s="1">
        <v>11.804795983764222</v>
      </c>
      <c r="I33" s="5">
        <v>2.5170140690306653E-2</v>
      </c>
      <c r="J33">
        <v>12.559900204474104</v>
      </c>
      <c r="K33">
        <v>11.175542466505874</v>
      </c>
      <c r="L33">
        <v>12.761261329996614</v>
      </c>
      <c r="M33">
        <v>11.955816827906233</v>
      </c>
    </row>
    <row r="34" spans="1:13" x14ac:dyDescent="0.35">
      <c r="A34">
        <v>110</v>
      </c>
      <c r="B34" s="1">
        <v>11.276223029267271</v>
      </c>
      <c r="C34" s="1">
        <v>11.049691763054341</v>
      </c>
      <c r="D34" s="1">
        <v>12.182348094119106</v>
      </c>
      <c r="E34" s="1">
        <v>11.276223029267271</v>
      </c>
      <c r="F34" s="1">
        <v>11.452414014099418</v>
      </c>
      <c r="G34" s="1">
        <v>10.923841059602751</v>
      </c>
      <c r="H34" s="1">
        <v>12.30819879757081</v>
      </c>
      <c r="I34" s="5">
        <v>5.0340281380613305E-2</v>
      </c>
      <c r="J34">
        <v>13.038132877590385</v>
      </c>
      <c r="K34">
        <v>11.628604998931792</v>
      </c>
      <c r="L34">
        <v>13.289834284493509</v>
      </c>
      <c r="M34">
        <v>12.434049501022457</v>
      </c>
    </row>
    <row r="35" spans="1:13" x14ac:dyDescent="0.35">
      <c r="A35">
        <v>115</v>
      </c>
      <c r="B35" s="1">
        <v>11.678945280312632</v>
      </c>
      <c r="C35" s="1">
        <v>11.502754295480145</v>
      </c>
      <c r="D35" s="1">
        <v>12.635410626545138</v>
      </c>
      <c r="E35" s="1">
        <v>11.704115421002939</v>
      </c>
      <c r="F35" s="1">
        <v>11.905476546525392</v>
      </c>
      <c r="G35" s="1">
        <v>11.376903592028441</v>
      </c>
      <c r="H35" s="1">
        <v>12.710921048616058</v>
      </c>
      <c r="I35" s="5">
        <v>5.0340281380613305E-2</v>
      </c>
      <c r="J35">
        <v>13.491195410016246</v>
      </c>
      <c r="K35">
        <v>12.081667531357766</v>
      </c>
      <c r="L35">
        <v>13.76806695760979</v>
      </c>
      <c r="M35">
        <v>12.861941892757955</v>
      </c>
    </row>
    <row r="36" spans="1:13" x14ac:dyDescent="0.35">
      <c r="A36">
        <v>120</v>
      </c>
      <c r="B36" s="1">
        <v>12.08166753135788</v>
      </c>
      <c r="C36" s="1">
        <v>11.930646687215813</v>
      </c>
      <c r="D36" s="1">
        <v>13.038132877590328</v>
      </c>
      <c r="E36" s="1">
        <v>12.031327249977153</v>
      </c>
      <c r="F36" s="1">
        <v>12.333368938260946</v>
      </c>
      <c r="G36" s="1">
        <v>11.729285561693132</v>
      </c>
      <c r="H36" s="1">
        <v>13.239494003113009</v>
      </c>
      <c r="I36" s="5">
        <v>0</v>
      </c>
      <c r="J36">
        <v>13.944257942442164</v>
      </c>
      <c r="K36">
        <v>12.4340495010224</v>
      </c>
      <c r="L36">
        <v>14.145619067964617</v>
      </c>
      <c r="M36">
        <v>13.340174565874236</v>
      </c>
    </row>
    <row r="38" spans="1:13" x14ac:dyDescent="0.35">
      <c r="A38" t="s">
        <v>24</v>
      </c>
      <c r="B38">
        <f>MIN(B2:B36)</f>
        <v>-7.2490005188144551</v>
      </c>
      <c r="C38">
        <f t="shared" ref="C38:L38" si="0">MIN(C2:C36)</f>
        <v>-7.5510422070985896</v>
      </c>
      <c r="D38">
        <f t="shared" si="0"/>
        <v>-8.4571672719505386</v>
      </c>
      <c r="E38">
        <f t="shared" si="0"/>
        <v>-7.2490005188144551</v>
      </c>
      <c r="F38">
        <f t="shared" si="0"/>
        <v>-7.8530838953827242</v>
      </c>
      <c r="G38">
        <f t="shared" si="0"/>
        <v>-7.450361644337363</v>
      </c>
      <c r="H38">
        <f t="shared" si="0"/>
        <v>-8.5578478347115379</v>
      </c>
      <c r="I38">
        <f t="shared" si="0"/>
        <v>-5.0340281380613305E-2</v>
      </c>
      <c r="J38">
        <f t="shared" si="0"/>
        <v>-9.4639728995634869</v>
      </c>
      <c r="K38">
        <f t="shared" si="0"/>
        <v>-7.6517227698600436</v>
      </c>
      <c r="L38">
        <f t="shared" si="0"/>
        <v>-9.2626117740410336</v>
      </c>
      <c r="M38">
        <f>MIN(M2:M36)</f>
        <v>-8.9605700857568991</v>
      </c>
    </row>
    <row r="39" spans="1:13" x14ac:dyDescent="0.35">
      <c r="A39" t="s">
        <v>25</v>
      </c>
      <c r="B39">
        <f>MAX(B2:B36)</f>
        <v>12.08166753135788</v>
      </c>
      <c r="C39">
        <f t="shared" ref="C39:M39" si="1">MAX(C2:C36)</f>
        <v>11.930646687215813</v>
      </c>
      <c r="D39">
        <f t="shared" si="1"/>
        <v>13.038132877590328</v>
      </c>
      <c r="E39">
        <f t="shared" si="1"/>
        <v>12.031327249977153</v>
      </c>
      <c r="F39">
        <f t="shared" si="1"/>
        <v>12.333368938260946</v>
      </c>
      <c r="G39">
        <f t="shared" si="1"/>
        <v>11.729285561693132</v>
      </c>
      <c r="H39">
        <f t="shared" si="1"/>
        <v>13.239494003113009</v>
      </c>
      <c r="I39">
        <f t="shared" si="1"/>
        <v>0.1006805627613403</v>
      </c>
      <c r="J39">
        <f t="shared" si="1"/>
        <v>13.944257942442164</v>
      </c>
      <c r="K39">
        <f t="shared" si="1"/>
        <v>12.4340495010224</v>
      </c>
      <c r="L39">
        <f t="shared" si="1"/>
        <v>14.145619067964617</v>
      </c>
      <c r="M39">
        <f t="shared" si="1"/>
        <v>13.340174565874236</v>
      </c>
    </row>
    <row r="40" spans="1:13" x14ac:dyDescent="0.35">
      <c r="A40" t="s">
        <v>34</v>
      </c>
      <c r="B40">
        <f>B39-B38</f>
        <v>19.330668050172335</v>
      </c>
      <c r="C40">
        <f t="shared" ref="C40:M40" si="2">C39-C38</f>
        <v>19.481688894314402</v>
      </c>
      <c r="D40">
        <f t="shared" si="2"/>
        <v>21.495300149540867</v>
      </c>
      <c r="E40">
        <f t="shared" si="2"/>
        <v>19.280327768791608</v>
      </c>
      <c r="F40">
        <f t="shared" si="2"/>
        <v>20.186452833643671</v>
      </c>
      <c r="G40">
        <f t="shared" si="2"/>
        <v>19.179647206030495</v>
      </c>
      <c r="H40">
        <f t="shared" si="2"/>
        <v>21.797341837824547</v>
      </c>
      <c r="I40">
        <f t="shared" si="2"/>
        <v>0.1510208441419536</v>
      </c>
      <c r="J40">
        <f t="shared" si="2"/>
        <v>23.408230842005651</v>
      </c>
      <c r="K40">
        <f t="shared" si="2"/>
        <v>20.085772270882444</v>
      </c>
      <c r="L40">
        <f t="shared" si="2"/>
        <v>23.408230842005651</v>
      </c>
      <c r="M40">
        <f t="shared" si="2"/>
        <v>22.300744651631135</v>
      </c>
    </row>
    <row r="42" spans="1:13" x14ac:dyDescent="0.35">
      <c r="A42" t="s">
        <v>26</v>
      </c>
      <c r="B42">
        <f>_xlfn.STDEV.P(B40:L40)</f>
        <v>6.1133948472761954</v>
      </c>
    </row>
  </sheetData>
  <hyperlinks>
    <hyperlink ref="A40" r:id="rId1" display="Hub@170Vpp" xr:uid="{DFAC3C12-3E6B-4E06-9238-6E0E76212BA3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99D8-A550-4B03-943C-2640B27A8246}">
  <dimension ref="A1:C16"/>
  <sheetViews>
    <sheetView workbookViewId="0">
      <selection activeCell="A2" sqref="A2:A13"/>
    </sheetView>
  </sheetViews>
  <sheetFormatPr baseColWidth="10" defaultRowHeight="14.5" x14ac:dyDescent="0.35"/>
  <cols>
    <col min="1" max="1" width="22" bestFit="1" customWidth="1"/>
    <col min="2" max="2" width="21.26953125" bestFit="1" customWidth="1"/>
    <col min="3" max="3" width="15.26953125" bestFit="1" customWidth="1"/>
    <col min="4" max="4" width="15.1796875" bestFit="1" customWidth="1"/>
  </cols>
  <sheetData>
    <row r="1" spans="1:3" x14ac:dyDescent="0.35">
      <c r="A1" s="2" t="s">
        <v>41</v>
      </c>
      <c r="B1" s="2" t="s">
        <v>42</v>
      </c>
      <c r="C1" s="2" t="s">
        <v>43</v>
      </c>
    </row>
    <row r="2" spans="1:3" x14ac:dyDescent="0.35">
      <c r="A2" s="3" t="s">
        <v>0</v>
      </c>
      <c r="B2">
        <v>-11.05604843044776</v>
      </c>
      <c r="C2">
        <v>11.972170764034299</v>
      </c>
    </row>
    <row r="3" spans="1:3" x14ac:dyDescent="0.35">
      <c r="A3" s="3" t="s">
        <v>1</v>
      </c>
      <c r="B3">
        <v>-10.43880141011752</v>
      </c>
      <c r="C3">
        <v>11.11080531073312</v>
      </c>
    </row>
    <row r="4" spans="1:3" x14ac:dyDescent="0.35">
      <c r="A4" s="3" t="s">
        <v>2</v>
      </c>
      <c r="B4">
        <v>-12.021822666244599</v>
      </c>
      <c r="C4">
        <v>12.67999004574256</v>
      </c>
    </row>
    <row r="5" spans="1:3" x14ac:dyDescent="0.35">
      <c r="A5" s="3" t="s">
        <v>3</v>
      </c>
      <c r="B5">
        <v>-11.079081289825101</v>
      </c>
      <c r="C5">
        <v>11.89385717487454</v>
      </c>
    </row>
    <row r="6" spans="1:3" x14ac:dyDescent="0.35">
      <c r="A6" s="3" t="s">
        <v>4</v>
      </c>
      <c r="B6">
        <v>-11.4107096502155</v>
      </c>
      <c r="C6">
        <v>12.136444440866198</v>
      </c>
    </row>
    <row r="7" spans="1:3" x14ac:dyDescent="0.35">
      <c r="A7" s="3" t="s">
        <v>5</v>
      </c>
      <c r="B7">
        <v>-10.538607355291319</v>
      </c>
      <c r="C7">
        <v>11.245902787502521</v>
      </c>
    </row>
    <row r="8" spans="1:3" x14ac:dyDescent="0.35">
      <c r="A8" s="3" t="s">
        <v>6</v>
      </c>
      <c r="B8">
        <v>-11.975756947489918</v>
      </c>
      <c r="C8">
        <v>12.673856041441422</v>
      </c>
    </row>
    <row r="9" spans="1:3" x14ac:dyDescent="0.35">
      <c r="A9" s="6" t="s">
        <v>7</v>
      </c>
      <c r="B9" s="7">
        <v>-11.260244485349181</v>
      </c>
      <c r="C9" s="7">
        <v>11.500786071248521</v>
      </c>
    </row>
    <row r="10" spans="1:3" x14ac:dyDescent="0.35">
      <c r="A10" s="3" t="s">
        <v>8</v>
      </c>
      <c r="B10">
        <v>-13.2916175748847</v>
      </c>
      <c r="C10">
        <v>14.02655804017912</v>
      </c>
    </row>
    <row r="11" spans="1:3" x14ac:dyDescent="0.35">
      <c r="A11" s="3" t="s">
        <v>9</v>
      </c>
      <c r="B11">
        <v>-11.733169681498259</v>
      </c>
      <c r="C11">
        <v>12.34066850491968</v>
      </c>
    </row>
    <row r="12" spans="1:3" x14ac:dyDescent="0.35">
      <c r="A12" s="3" t="s">
        <v>10</v>
      </c>
      <c r="B12">
        <v>-12.262878765256978</v>
      </c>
      <c r="C12">
        <v>13.166733090241241</v>
      </c>
    </row>
    <row r="13" spans="1:3" x14ac:dyDescent="0.35">
      <c r="A13" s="3" t="s">
        <v>11</v>
      </c>
      <c r="B13">
        <v>-12.397985578410401</v>
      </c>
      <c r="C13">
        <v>13.151365402144322</v>
      </c>
    </row>
    <row r="15" spans="1:3" x14ac:dyDescent="0.35">
      <c r="A15" t="s">
        <v>39</v>
      </c>
      <c r="B15">
        <f>AVERAGE(B2:B13)</f>
        <v>-11.622226986252601</v>
      </c>
      <c r="C15">
        <f>AVERAGE(C2:C13)</f>
        <v>12.324928139493963</v>
      </c>
    </row>
    <row r="16" spans="1:3" x14ac:dyDescent="0.35">
      <c r="A16" t="s">
        <v>40</v>
      </c>
      <c r="B16">
        <f>_xlfn.STDEV.P(B2:B13)</f>
        <v>0.78857114311854459</v>
      </c>
      <c r="C16">
        <f>_xlfn.STDEV.P(C2:C13)</f>
        <v>0.82657082725223718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2EDD-2548-417B-9756-2504D26BF00E}">
  <dimension ref="A1:B16"/>
  <sheetViews>
    <sheetView workbookViewId="0">
      <selection activeCell="A16" sqref="A16"/>
    </sheetView>
  </sheetViews>
  <sheetFormatPr baseColWidth="10" defaultRowHeight="14.5" x14ac:dyDescent="0.35"/>
  <cols>
    <col min="1" max="1" width="23" bestFit="1" customWidth="1"/>
    <col min="2" max="2" width="22.1796875" bestFit="1" customWidth="1"/>
  </cols>
  <sheetData>
    <row r="1" spans="1:2" x14ac:dyDescent="0.35">
      <c r="A1" s="2" t="s">
        <v>36</v>
      </c>
      <c r="B1" s="2" t="s">
        <v>37</v>
      </c>
    </row>
    <row r="2" spans="1:2" x14ac:dyDescent="0.35">
      <c r="A2" s="3" t="s">
        <v>0</v>
      </c>
      <c r="B2">
        <v>5.9</v>
      </c>
    </row>
    <row r="3" spans="1:2" x14ac:dyDescent="0.35">
      <c r="A3" s="3" t="s">
        <v>1</v>
      </c>
      <c r="B3">
        <v>5.9</v>
      </c>
    </row>
    <row r="4" spans="1:2" x14ac:dyDescent="0.35">
      <c r="A4" s="3" t="s">
        <v>2</v>
      </c>
      <c r="B4">
        <v>6.6</v>
      </c>
    </row>
    <row r="5" spans="1:2" x14ac:dyDescent="0.35">
      <c r="A5" s="3" t="s">
        <v>3</v>
      </c>
      <c r="B5">
        <v>6.2</v>
      </c>
    </row>
    <row r="6" spans="1:2" x14ac:dyDescent="0.35">
      <c r="A6" s="3" t="s">
        <v>4</v>
      </c>
      <c r="B6">
        <v>6.2</v>
      </c>
    </row>
    <row r="7" spans="1:2" x14ac:dyDescent="0.35">
      <c r="A7" s="6" t="s">
        <v>5</v>
      </c>
      <c r="B7" s="7">
        <v>5.2</v>
      </c>
    </row>
    <row r="8" spans="1:2" x14ac:dyDescent="0.35">
      <c r="A8" s="3" t="s">
        <v>6</v>
      </c>
      <c r="B8">
        <v>6.8</v>
      </c>
    </row>
    <row r="9" spans="1:2" x14ac:dyDescent="0.35">
      <c r="A9" s="6" t="s">
        <v>7</v>
      </c>
      <c r="B9" s="7">
        <v>5.6</v>
      </c>
    </row>
    <row r="10" spans="1:2" x14ac:dyDescent="0.35">
      <c r="A10" s="3" t="s">
        <v>8</v>
      </c>
      <c r="B10">
        <v>7.5</v>
      </c>
    </row>
    <row r="11" spans="1:2" x14ac:dyDescent="0.35">
      <c r="A11" s="3" t="s">
        <v>9</v>
      </c>
      <c r="B11">
        <v>6.2</v>
      </c>
    </row>
    <row r="12" spans="1:2" x14ac:dyDescent="0.35">
      <c r="A12" s="3" t="s">
        <v>10</v>
      </c>
      <c r="B12">
        <v>7.3</v>
      </c>
    </row>
    <row r="13" spans="1:2" x14ac:dyDescent="0.35">
      <c r="A13" s="3" t="s">
        <v>11</v>
      </c>
      <c r="B13">
        <v>6.6</v>
      </c>
    </row>
    <row r="15" spans="1:2" x14ac:dyDescent="0.35">
      <c r="A15" t="s">
        <v>39</v>
      </c>
      <c r="B15">
        <f>AVERAGE(B2:B13)</f>
        <v>6.333333333333333</v>
      </c>
    </row>
    <row r="16" spans="1:2" x14ac:dyDescent="0.35">
      <c r="A16" t="s">
        <v>40</v>
      </c>
      <c r="B16">
        <f>_xlfn.STDEV.P(B2:B13)</f>
        <v>0.63944420310836314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95BF-6903-4923-9A87-91EB7AB4BECE}">
  <dimension ref="A1:I18"/>
  <sheetViews>
    <sheetView workbookViewId="0">
      <selection activeCell="D1" sqref="D1:D13"/>
    </sheetView>
  </sheetViews>
  <sheetFormatPr baseColWidth="10" defaultRowHeight="14.5" x14ac:dyDescent="0.35"/>
  <cols>
    <col min="1" max="1" width="22" bestFit="1" customWidth="1"/>
    <col min="2" max="2" width="22.1796875" customWidth="1"/>
    <col min="3" max="4" width="23.1796875" customWidth="1"/>
    <col min="5" max="5" width="23.1796875" style="8" customWidth="1"/>
    <col min="6" max="6" width="23.1796875" customWidth="1"/>
    <col min="7" max="7" width="25.7265625" bestFit="1" customWidth="1"/>
    <col min="8" max="9" width="26.81640625" bestFit="1" customWidth="1"/>
  </cols>
  <sheetData>
    <row r="1" spans="1:9" x14ac:dyDescent="0.35">
      <c r="A1" s="2" t="s">
        <v>38</v>
      </c>
      <c r="B1" s="2" t="s">
        <v>27</v>
      </c>
      <c r="C1" s="2" t="s">
        <v>28</v>
      </c>
      <c r="D1" s="2" t="s">
        <v>29</v>
      </c>
      <c r="E1" s="9"/>
      <c r="F1" s="2" t="s">
        <v>30</v>
      </c>
      <c r="G1" s="2" t="s">
        <v>31</v>
      </c>
      <c r="H1" s="2" t="s">
        <v>32</v>
      </c>
      <c r="I1" s="2" t="s">
        <v>33</v>
      </c>
    </row>
    <row r="2" spans="1:9" x14ac:dyDescent="0.35">
      <c r="A2" s="3" t="s">
        <v>0</v>
      </c>
      <c r="F2" s="3" t="s">
        <v>0</v>
      </c>
      <c r="G2">
        <f>B2*1.002961</f>
        <v>0</v>
      </c>
      <c r="H2">
        <f t="shared" ref="H2:I13" si="0">C2*1.002961</f>
        <v>0</v>
      </c>
      <c r="I2">
        <f t="shared" si="0"/>
        <v>0</v>
      </c>
    </row>
    <row r="3" spans="1:9" x14ac:dyDescent="0.35">
      <c r="A3" s="3" t="s">
        <v>1</v>
      </c>
      <c r="B3">
        <v>3.9</v>
      </c>
      <c r="C3">
        <v>2.4</v>
      </c>
      <c r="D3">
        <v>0.6</v>
      </c>
      <c r="F3" s="3" t="s">
        <v>1</v>
      </c>
      <c r="G3">
        <f t="shared" ref="G3:G13" si="1">B3*1.002961</f>
        <v>3.9115479</v>
      </c>
      <c r="H3">
        <f t="shared" si="0"/>
        <v>2.4071064</v>
      </c>
      <c r="I3">
        <f t="shared" si="0"/>
        <v>0.60177659999999999</v>
      </c>
    </row>
    <row r="4" spans="1:9" x14ac:dyDescent="0.35">
      <c r="A4" s="3" t="s">
        <v>2</v>
      </c>
      <c r="B4">
        <v>4.5</v>
      </c>
      <c r="C4">
        <v>2.6</v>
      </c>
      <c r="D4">
        <v>1</v>
      </c>
      <c r="F4" s="3" t="s">
        <v>2</v>
      </c>
      <c r="G4">
        <f t="shared" si="1"/>
        <v>4.5133244999999995</v>
      </c>
      <c r="H4">
        <f t="shared" si="0"/>
        <v>2.6076986</v>
      </c>
      <c r="I4">
        <f t="shared" si="0"/>
        <v>1.002961</v>
      </c>
    </row>
    <row r="5" spans="1:9" x14ac:dyDescent="0.35">
      <c r="A5" s="3" t="s">
        <v>3</v>
      </c>
      <c r="B5">
        <v>4.0999999999999996</v>
      </c>
      <c r="C5">
        <v>2.4</v>
      </c>
      <c r="D5">
        <v>0.9</v>
      </c>
      <c r="F5" s="3" t="s">
        <v>3</v>
      </c>
      <c r="G5">
        <f t="shared" si="1"/>
        <v>4.1121400999999995</v>
      </c>
      <c r="H5">
        <f t="shared" si="0"/>
        <v>2.4071064</v>
      </c>
      <c r="I5">
        <f t="shared" si="0"/>
        <v>0.90266489999999999</v>
      </c>
    </row>
    <row r="6" spans="1:9" x14ac:dyDescent="0.35">
      <c r="A6" s="3" t="s">
        <v>4</v>
      </c>
      <c r="B6">
        <v>4.3</v>
      </c>
      <c r="C6">
        <v>2.7</v>
      </c>
      <c r="D6">
        <v>1.2</v>
      </c>
      <c r="F6" s="3" t="s">
        <v>4</v>
      </c>
      <c r="G6">
        <f t="shared" si="1"/>
        <v>4.3127322999999995</v>
      </c>
      <c r="H6">
        <f t="shared" si="0"/>
        <v>2.7079947</v>
      </c>
      <c r="I6">
        <f t="shared" si="0"/>
        <v>1.2035532</v>
      </c>
    </row>
    <row r="7" spans="1:9" x14ac:dyDescent="0.35">
      <c r="A7" s="6" t="s">
        <v>5</v>
      </c>
      <c r="B7" s="7">
        <v>3.8</v>
      </c>
      <c r="C7" s="7">
        <v>0</v>
      </c>
      <c r="D7" s="7">
        <v>0</v>
      </c>
      <c r="F7" s="6" t="s">
        <v>5</v>
      </c>
      <c r="G7" s="7">
        <f t="shared" si="1"/>
        <v>3.8112518</v>
      </c>
      <c r="H7" s="7">
        <f t="shared" si="0"/>
        <v>0</v>
      </c>
      <c r="I7" s="7">
        <f t="shared" si="0"/>
        <v>0</v>
      </c>
    </row>
    <row r="8" spans="1:9" x14ac:dyDescent="0.35">
      <c r="A8" s="3" t="s">
        <v>6</v>
      </c>
      <c r="B8">
        <v>4.5</v>
      </c>
      <c r="C8">
        <v>2.8</v>
      </c>
      <c r="D8">
        <v>1.1000000000000001</v>
      </c>
      <c r="F8" s="3" t="s">
        <v>6</v>
      </c>
      <c r="G8">
        <f t="shared" si="1"/>
        <v>4.5133244999999995</v>
      </c>
      <c r="H8">
        <f t="shared" si="0"/>
        <v>2.8082908</v>
      </c>
      <c r="I8">
        <f t="shared" si="0"/>
        <v>1.1032571</v>
      </c>
    </row>
    <row r="9" spans="1:9" x14ac:dyDescent="0.35">
      <c r="A9" s="6" t="s">
        <v>7</v>
      </c>
      <c r="B9" s="7">
        <v>4</v>
      </c>
      <c r="C9" s="7">
        <v>2.1</v>
      </c>
      <c r="D9" s="7">
        <v>0</v>
      </c>
      <c r="F9" s="6" t="s">
        <v>7</v>
      </c>
      <c r="G9" s="7">
        <f t="shared" si="1"/>
        <v>4.011844</v>
      </c>
      <c r="H9" s="7">
        <f t="shared" si="0"/>
        <v>2.1062181</v>
      </c>
      <c r="I9" s="7">
        <f t="shared" si="0"/>
        <v>0</v>
      </c>
    </row>
    <row r="10" spans="1:9" x14ac:dyDescent="0.35">
      <c r="A10" s="3" t="s">
        <v>8</v>
      </c>
      <c r="B10">
        <v>5</v>
      </c>
      <c r="C10">
        <v>3.3</v>
      </c>
      <c r="D10">
        <v>1.6</v>
      </c>
      <c r="F10" s="3" t="s">
        <v>8</v>
      </c>
      <c r="G10">
        <f t="shared" si="1"/>
        <v>5.014805</v>
      </c>
      <c r="H10">
        <f t="shared" si="0"/>
        <v>3.3097713</v>
      </c>
      <c r="I10">
        <f t="shared" si="0"/>
        <v>1.6047376</v>
      </c>
    </row>
    <row r="11" spans="1:9" x14ac:dyDescent="0.35">
      <c r="A11" s="3" t="s">
        <v>9</v>
      </c>
      <c r="B11">
        <v>4.0999999999999996</v>
      </c>
      <c r="C11">
        <v>2.2999999999999998</v>
      </c>
      <c r="D11">
        <v>0.8</v>
      </c>
      <c r="F11" s="3" t="s">
        <v>9</v>
      </c>
      <c r="G11">
        <f t="shared" si="1"/>
        <v>4.1121400999999995</v>
      </c>
      <c r="H11">
        <f t="shared" si="0"/>
        <v>2.3068103</v>
      </c>
      <c r="I11">
        <f t="shared" si="0"/>
        <v>0.80236879999999999</v>
      </c>
    </row>
    <row r="12" spans="1:9" x14ac:dyDescent="0.35">
      <c r="A12" s="3" t="s">
        <v>10</v>
      </c>
      <c r="B12">
        <v>4.9000000000000004</v>
      </c>
      <c r="C12">
        <v>3.1</v>
      </c>
      <c r="D12">
        <v>0</v>
      </c>
      <c r="F12" s="3" t="s">
        <v>10</v>
      </c>
      <c r="G12">
        <f t="shared" si="1"/>
        <v>4.9145089000000004</v>
      </c>
      <c r="H12">
        <f t="shared" si="0"/>
        <v>3.1091791</v>
      </c>
      <c r="I12">
        <f t="shared" si="0"/>
        <v>0</v>
      </c>
    </row>
    <row r="13" spans="1:9" x14ac:dyDescent="0.35">
      <c r="A13" s="3" t="s">
        <v>11</v>
      </c>
      <c r="B13">
        <v>4.5</v>
      </c>
      <c r="C13">
        <v>2.9</v>
      </c>
      <c r="D13">
        <v>1.2</v>
      </c>
      <c r="F13" s="3" t="s">
        <v>11</v>
      </c>
      <c r="G13">
        <f t="shared" si="1"/>
        <v>4.5133244999999995</v>
      </c>
      <c r="H13">
        <f t="shared" si="0"/>
        <v>2.9085869</v>
      </c>
      <c r="I13">
        <f t="shared" si="0"/>
        <v>1.2035532</v>
      </c>
    </row>
    <row r="15" spans="1:9" x14ac:dyDescent="0.35">
      <c r="G15">
        <v>0</v>
      </c>
      <c r="H15">
        <v>20</v>
      </c>
      <c r="I15">
        <v>40</v>
      </c>
    </row>
    <row r="17" spans="6:9" x14ac:dyDescent="0.35">
      <c r="F17" t="s">
        <v>39</v>
      </c>
      <c r="G17">
        <f>AVERAGE(G2:G13)</f>
        <v>3.9784119666666662</v>
      </c>
      <c r="H17">
        <f t="shared" ref="H17:I17" si="2">AVERAGE(H2:H13)</f>
        <v>2.2232302166666664</v>
      </c>
      <c r="I17">
        <f t="shared" si="2"/>
        <v>0.70207269999999999</v>
      </c>
    </row>
    <row r="18" spans="6:9" x14ac:dyDescent="0.35">
      <c r="F18" t="s">
        <v>40</v>
      </c>
      <c r="G18">
        <f>_xlfn.STDEV.P(G2:G13)</f>
        <v>1.2522516905478556</v>
      </c>
      <c r="H18">
        <f t="shared" ref="H18:I18" si="3">_xlfn.STDEV.P(H2:H13)</f>
        <v>1.0461876314053276</v>
      </c>
      <c r="I18">
        <f t="shared" si="3"/>
        <v>0.5478162821394581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C19F-B129-4509-8B14-B5C73E90363E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EAC9-C6B3-4596-B39A-64D16E8BA96D}">
  <dimension ref="A1"/>
  <sheetViews>
    <sheetView workbookViewId="0">
      <selection activeCell="J51" sqref="J51"/>
    </sheetView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Chip_Housing_Match</vt:lpstr>
      <vt:lpstr>Stroke</vt:lpstr>
      <vt:lpstr>Suction_Overpressure</vt:lpstr>
      <vt:lpstr>Air Flow Rate</vt:lpstr>
      <vt:lpstr>Water Flow Rate</vt:lpstr>
      <vt:lpstr>Water Bolus</vt:lpstr>
      <vt:lpstr>Insulin Bolus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2021-06-02T07:55:02Z</dcterms:modified>
</cp:coreProperties>
</file>